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showInkAnnotation="0"/>
  <mc:AlternateContent xmlns:mc="http://schemas.openxmlformats.org/markup-compatibility/2006">
    <mc:Choice Requires="x15">
      <x15ac:absPath xmlns:x15ac="http://schemas.microsoft.com/office/spreadsheetml/2010/11/ac" url="C:\c7\PROJEKTE\2017 SALESIANER_MIETTEX UZ 70\30 UZ 70 Infos\"/>
    </mc:Choice>
  </mc:AlternateContent>
  <xr:revisionPtr revIDLastSave="0" documentId="13_ncr:1_{05B291D7-A9E6-42AB-9808-720650F7E882}" xr6:coauthVersionLast="45" xr6:coauthVersionMax="45" xr10:uidLastSave="{00000000-0000-0000-0000-000000000000}"/>
  <bookViews>
    <workbookView xWindow="-120" yWindow="-120" windowWidth="24240" windowHeight="17790" activeTab="1" xr2:uid="{00000000-000D-0000-FFFF-FFFF00000000}"/>
  </bookViews>
  <sheets>
    <sheet name="Anleitung" sheetId="7" r:id="rId1"/>
    <sheet name="UZ 70 Berechnung" sheetId="1" r:id="rId2"/>
    <sheet name="Notizen" sheetId="8"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 i="1" l="1"/>
  <c r="E23" i="1"/>
  <c r="O18" i="1"/>
  <c r="O17" i="1"/>
  <c r="O16" i="1"/>
  <c r="O15" i="1"/>
  <c r="O14" i="1"/>
  <c r="O13" i="1"/>
  <c r="O12" i="1"/>
  <c r="O11" i="1"/>
  <c r="O10" i="1"/>
  <c r="O9" i="1"/>
  <c r="O8" i="1"/>
  <c r="O7" i="1"/>
  <c r="O6" i="1"/>
  <c r="O5" i="1"/>
  <c r="O4" i="1"/>
  <c r="O3" i="1"/>
  <c r="O19" i="1" l="1"/>
  <c r="E19" i="1"/>
  <c r="F18" i="1"/>
  <c r="F17" i="1"/>
  <c r="F16" i="1"/>
  <c r="F15" i="1"/>
  <c r="F14" i="1"/>
  <c r="F9" i="1"/>
  <c r="F12" i="1"/>
  <c r="F7" i="1"/>
  <c r="F5" i="1"/>
  <c r="F2" i="1"/>
  <c r="M2" i="1" s="1"/>
  <c r="J25" i="1" l="1"/>
  <c r="O22" i="1"/>
  <c r="G2" i="1"/>
  <c r="N18" i="1" l="1"/>
  <c r="M18" i="1"/>
  <c r="N17" i="1"/>
  <c r="M17" i="1"/>
  <c r="N16" i="1"/>
  <c r="M16" i="1"/>
  <c r="N15" i="1"/>
  <c r="M15" i="1"/>
  <c r="N14" i="1"/>
  <c r="M14" i="1"/>
  <c r="N12" i="1"/>
  <c r="M12" i="1"/>
  <c r="N9" i="1"/>
  <c r="M9" i="1"/>
  <c r="N7" i="1"/>
  <c r="M7" i="1"/>
  <c r="N5" i="1"/>
  <c r="M5" i="1"/>
  <c r="N2" i="1"/>
  <c r="M19" i="1" l="1"/>
  <c r="J23" i="1" s="1"/>
  <c r="N19" i="1"/>
  <c r="J24" i="1" l="1"/>
  <c r="G12" i="1"/>
  <c r="G7" i="1"/>
  <c r="K23" i="1"/>
  <c r="G18" i="1"/>
  <c r="G14" i="1"/>
  <c r="G5" i="1"/>
  <c r="G17" i="1"/>
  <c r="G16" i="1"/>
  <c r="G9" i="1"/>
  <c r="G15" i="1"/>
  <c r="K24" i="1" l="1"/>
  <c r="G19" i="1"/>
</calcChain>
</file>

<file path=xl/sharedStrings.xml><?xml version="1.0" encoding="utf-8"?>
<sst xmlns="http://schemas.openxmlformats.org/spreadsheetml/2006/main" count="101" uniqueCount="89">
  <si>
    <t>[%]</t>
  </si>
  <si>
    <t>Bettdecken und Pölster</t>
  </si>
  <si>
    <t>Andere</t>
  </si>
  <si>
    <t>Gesamtsumme</t>
  </si>
  <si>
    <t>[t / a]</t>
  </si>
  <si>
    <t>Anmerkungen zum Energieverbrauch</t>
  </si>
  <si>
    <t>Anmerkungen zum Wasserverbrauch</t>
  </si>
  <si>
    <t>Keine Doppelzählung bei Wärmerückgewinnung (Wärmerückgewinnung ist ein Vorteil!)</t>
  </si>
  <si>
    <t>Der Energieverbrauch beinhaltet den gesamten Energieverbrauch am Betriebsgelände für Waschen, Beleuchtung etc.</t>
  </si>
  <si>
    <t>Bitte unterscheiden sie zwischen elektrischer Energie (Strom) und Brennstoffenergie (aus Gas, Öl, etc.)</t>
  </si>
  <si>
    <t>Der Wasserverbrauch beinhaltet den gesamten Wasserverbrauch für das Waschen der Wäsche, Sanitäranlagen und die Reinigung (der Böden etc.) der von kommunalen oder anderen Wasserversorgern beziehungsweise aus dem Grundwasser (eigener Brunnen) bezogen wird.</t>
  </si>
  <si>
    <t>Fußmatten</t>
  </si>
  <si>
    <t>Kategorien von Miettextilien</t>
  </si>
  <si>
    <t>Der Wasserverbrauch für die interne Abwasserreinigungsanlage ist - falls belegbar - nicht zu berücksichtigen.</t>
  </si>
  <si>
    <t>Der Wasserverbrauch für die Enthärtung des Wassers ist zu berücksichtigen.</t>
  </si>
  <si>
    <t xml:space="preserve">Der Wasserverbrauch für Gebäudekühlung ist nicht zu berücksichtigen. </t>
  </si>
  <si>
    <t>Dafür stehen ihnen 10 Miettextilkategorien zur Verfügung.</t>
  </si>
  <si>
    <t>Der Energieverbrauch für die interne Abwasserreinigungsanlage kann abgezopgen werden - falls mittels Zähler belegbar</t>
  </si>
  <si>
    <t>35% des Energieverbrauchs für VOC-Nachbrenner bei industriellen Wischtüchern können abgezogen werden - falls mittels Zähler belegbar</t>
  </si>
  <si>
    <t>Weiße Arbeitskleidung</t>
  </si>
  <si>
    <t>Sonstige</t>
  </si>
  <si>
    <t>Betttextilien, Handtücher</t>
  </si>
  <si>
    <t>Stoffhandtuchrollen</t>
  </si>
  <si>
    <t>Weiße Tischtücher</t>
  </si>
  <si>
    <t>Weiße Servietten</t>
  </si>
  <si>
    <t>Bunte Tischtücher und Servietten</t>
  </si>
  <si>
    <t>Stationäre Wäsche: Personalbekleidung, Betttextilien, Patientenbekleidung</t>
  </si>
  <si>
    <t>Mopps</t>
  </si>
  <si>
    <t>Weiße Textilien</t>
  </si>
  <si>
    <t>Kriterien bzw. Zusatzpunkte erreicht:</t>
  </si>
  <si>
    <t>Energie</t>
  </si>
  <si>
    <t>Wasser</t>
  </si>
  <si>
    <t>Chlor</t>
  </si>
  <si>
    <t>2 Punkte</t>
  </si>
  <si>
    <t>5 Punkte</t>
  </si>
  <si>
    <t>8 Punkte</t>
  </si>
  <si>
    <t>10 Punkte</t>
  </si>
  <si>
    <t>1 Punkt</t>
  </si>
  <si>
    <t>4 Punkte</t>
  </si>
  <si>
    <t>6 Punkte</t>
  </si>
  <si>
    <t>3 Punkte</t>
  </si>
  <si>
    <t>0 Punkte</t>
  </si>
  <si>
    <t>Küchentücher und -handtücher</t>
  </si>
  <si>
    <t>maximal erlaubter Verbrauch</t>
  </si>
  <si>
    <t>Tabelle für Zusatzpunkte bei geringerem Chlorverbrauch</t>
  </si>
  <si>
    <t>Bitte tragen sie in den Zellen E2 bis E18 die Tonnen Wäsche je Kategorie ein, die sie im letzten Jahr (oder den letzten 12 Monaten) zur Reinigung übernommen haben.</t>
  </si>
  <si>
    <t>Anmerkungen zum Chlorverbrauch</t>
  </si>
  <si>
    <t>Anleitung zur Berechnung, ob die Grenzwerte für Energie-, Wasser- und Chlorverbrauch eingehalten werden.</t>
  </si>
  <si>
    <t>Die Angabe des Chlorverbrauchs erfolgt als Aktivchlorgehalt</t>
  </si>
  <si>
    <t>Anmerkungen zur Punktevergabe aufgrund eines geringeren Chlorverbrauchs</t>
  </si>
  <si>
    <t>In der Tabelle im Bereich I27 bis O34 wird anhand ihrer Angaben mittels bedingter Formatierung jene Punkteanzahl färbig hinterlegt, die sie als Zusatzpunkte lukreieren können.</t>
  </si>
  <si>
    <t>Die erreichten Zusatzpunkte können in der Zelle K25 festgehalten werden.</t>
  </si>
  <si>
    <t>Es können nur die gelb hinterlegten Zellen beschrieben werden</t>
  </si>
  <si>
    <t>Bezugszeitraum:
01.202x - 12.202x</t>
  </si>
  <si>
    <t xml:space="preserve"> Punkte</t>
  </si>
  <si>
    <t>Bitte tragen sie ihren jährlichen Chlorverbrauch in kg/a in E25 ein.</t>
  </si>
  <si>
    <t>Bitte tragen sie ihren jährlichen Energie- und Wasserverbrauch in die Zellen E21 und E22 [MWh / a] beziehungsweise E24 [1.000 l / a] ein.</t>
  </si>
  <si>
    <t>Zur Berechnung des Energieverbrauchs der Brennstoffe (Nm³ Erdgas, Heizöl EL etc. verwenden sie bitte die Umrechnungsfaktoren bezogen auf den unteren Heizwert (Hu) aus dem Anhang I der Richtlinie. (https://secure.umweltbundesamt.at/co2mon/co2mon.html)</t>
  </si>
  <si>
    <t>Die Angabe der Masse (Tonnen) bezieht sich nur auf den ersten Waschgang (also Wäscheeingang).</t>
  </si>
  <si>
    <r>
      <t>0 ≤G</t>
    </r>
    <r>
      <rPr>
        <vertAlign val="subscript"/>
        <sz val="11"/>
        <rFont val="Arial"/>
        <family val="2"/>
      </rPr>
      <t xml:space="preserve">Chlor </t>
    </r>
    <r>
      <rPr>
        <sz val="11"/>
        <rFont val="Arial"/>
        <family val="2"/>
      </rPr>
      <t>≤ 30</t>
    </r>
  </si>
  <si>
    <r>
      <t>30 &lt;G</t>
    </r>
    <r>
      <rPr>
        <vertAlign val="subscript"/>
        <sz val="11"/>
        <rFont val="Arial"/>
        <family val="2"/>
      </rPr>
      <t>Chlor</t>
    </r>
    <r>
      <rPr>
        <sz val="11"/>
        <rFont val="Arial"/>
        <family val="2"/>
      </rPr>
      <t>≤ 100</t>
    </r>
  </si>
  <si>
    <r>
      <t>100 &lt;G</t>
    </r>
    <r>
      <rPr>
        <vertAlign val="subscript"/>
        <sz val="11"/>
        <rFont val="Arial"/>
        <family val="2"/>
      </rPr>
      <t xml:space="preserve">Chlor </t>
    </r>
    <r>
      <rPr>
        <sz val="11"/>
        <rFont val="Arial"/>
        <family val="2"/>
      </rPr>
      <t>≤ 500</t>
    </r>
  </si>
  <si>
    <r>
      <t>G</t>
    </r>
    <r>
      <rPr>
        <vertAlign val="subscript"/>
        <sz val="11"/>
        <rFont val="Arial"/>
        <family val="2"/>
      </rPr>
      <t xml:space="preserve">Chlor </t>
    </r>
    <r>
      <rPr>
        <sz val="11"/>
        <rFont val="Arial"/>
        <family val="2"/>
      </rPr>
      <t>&gt; 500</t>
    </r>
  </si>
  <si>
    <r>
      <t>A</t>
    </r>
    <r>
      <rPr>
        <vertAlign val="subscript"/>
        <sz val="11"/>
        <rFont val="Arial"/>
        <family val="2"/>
      </rPr>
      <t xml:space="preserve">Chlor </t>
    </r>
    <r>
      <rPr>
        <sz val="11"/>
        <rFont val="Arial"/>
        <family val="2"/>
      </rPr>
      <t>&lt; 50% des G</t>
    </r>
    <r>
      <rPr>
        <vertAlign val="subscript"/>
        <sz val="11"/>
        <rFont val="Arial"/>
        <family val="2"/>
      </rPr>
      <t>Chlor</t>
    </r>
  </si>
  <si>
    <r>
      <t>A</t>
    </r>
    <r>
      <rPr>
        <vertAlign val="subscript"/>
        <sz val="11"/>
        <rFont val="Arial"/>
        <family val="2"/>
      </rPr>
      <t>Chlor</t>
    </r>
    <r>
      <rPr>
        <sz val="11"/>
        <rFont val="Arial"/>
        <family val="2"/>
      </rPr>
      <t xml:space="preserve"> &lt; 60% des G</t>
    </r>
    <r>
      <rPr>
        <vertAlign val="subscript"/>
        <sz val="11"/>
        <rFont val="Arial"/>
        <family val="2"/>
      </rPr>
      <t>Chlor</t>
    </r>
  </si>
  <si>
    <r>
      <t>A</t>
    </r>
    <r>
      <rPr>
        <vertAlign val="subscript"/>
        <sz val="11"/>
        <rFont val="Arial"/>
        <family val="2"/>
      </rPr>
      <t>Chlor</t>
    </r>
    <r>
      <rPr>
        <sz val="11"/>
        <rFont val="Arial"/>
        <family val="2"/>
      </rPr>
      <t xml:space="preserve"> &lt; 70% des G</t>
    </r>
    <r>
      <rPr>
        <vertAlign val="subscript"/>
        <sz val="11"/>
        <rFont val="Arial"/>
        <family val="2"/>
      </rPr>
      <t>Chlor</t>
    </r>
  </si>
  <si>
    <r>
      <t>A</t>
    </r>
    <r>
      <rPr>
        <vertAlign val="subscript"/>
        <sz val="11"/>
        <rFont val="Arial"/>
        <family val="2"/>
      </rPr>
      <t>Chlor</t>
    </r>
    <r>
      <rPr>
        <sz val="11"/>
        <rFont val="Arial"/>
        <family val="2"/>
      </rPr>
      <t xml:space="preserve"> &lt; 80% des G</t>
    </r>
    <r>
      <rPr>
        <vertAlign val="subscript"/>
        <sz val="11"/>
        <rFont val="Arial"/>
        <family val="2"/>
      </rPr>
      <t>Chlor</t>
    </r>
  </si>
  <si>
    <r>
      <t>A</t>
    </r>
    <r>
      <rPr>
        <vertAlign val="subscript"/>
        <sz val="11"/>
        <rFont val="Arial"/>
        <family val="2"/>
      </rPr>
      <t xml:space="preserve">Chlor </t>
    </r>
    <r>
      <rPr>
        <sz val="11"/>
        <rFont val="Arial"/>
        <family val="2"/>
      </rPr>
      <t>&lt; 90% of G</t>
    </r>
    <r>
      <rPr>
        <vertAlign val="subscript"/>
        <sz val="11"/>
        <rFont val="Arial"/>
        <family val="2"/>
      </rPr>
      <t>Chlor</t>
    </r>
  </si>
  <si>
    <r>
      <t>G</t>
    </r>
    <r>
      <rPr>
        <vertAlign val="subscript"/>
        <sz val="11"/>
        <color theme="1"/>
        <rFont val="Avenir Next Condensed Demi Bold"/>
        <family val="2"/>
        <scheme val="major"/>
      </rPr>
      <t>Energie</t>
    </r>
    <r>
      <rPr>
        <sz val="11"/>
        <color theme="1"/>
        <rFont val="Avenir Next Condensed Demi Bold"/>
        <family val="2"/>
        <scheme val="major"/>
      </rPr>
      <t xml:space="preserve">
[MWh / a]</t>
    </r>
  </si>
  <si>
    <r>
      <t>G</t>
    </r>
    <r>
      <rPr>
        <vertAlign val="subscript"/>
        <sz val="11"/>
        <color theme="1"/>
        <rFont val="Avenir Next Condensed Demi Bold"/>
        <family val="2"/>
        <scheme val="major"/>
      </rPr>
      <t>Wasser</t>
    </r>
    <r>
      <rPr>
        <sz val="11"/>
        <color theme="1"/>
        <rFont val="Avenir Next Condensed Demi Bold"/>
        <family val="2"/>
        <scheme val="major"/>
      </rPr>
      <t xml:space="preserve"> 
[1.000 l / a]</t>
    </r>
  </si>
  <si>
    <r>
      <t>G</t>
    </r>
    <r>
      <rPr>
        <vertAlign val="subscript"/>
        <sz val="11"/>
        <color theme="1"/>
        <rFont val="Avenir Next Condensed Demi Bold"/>
        <family val="2"/>
        <scheme val="major"/>
      </rPr>
      <t>Chlor</t>
    </r>
    <r>
      <rPr>
        <sz val="11"/>
        <color theme="1"/>
        <rFont val="Avenir Next Condensed Demi Bold"/>
        <family val="2"/>
        <scheme val="major"/>
      </rPr>
      <t xml:space="preserve">
[kg / a]</t>
    </r>
  </si>
  <si>
    <r>
      <rPr>
        <sz val="11"/>
        <color theme="1"/>
        <rFont val="Avenir Next Condensed Demi Bold"/>
        <family val="2"/>
        <scheme val="major"/>
      </rPr>
      <t xml:space="preserve">Stark verschmutzte Arbeitskleidung: </t>
    </r>
    <r>
      <rPr>
        <sz val="11"/>
        <color theme="1"/>
        <rFont val="Avenir Next"/>
        <family val="2"/>
        <scheme val="minor"/>
      </rPr>
      <t xml:space="preserve">
Bsp.: Industrie / Schlachthof / Küchenkleidung und Küchentextilien  </t>
    </r>
    <r>
      <rPr>
        <sz val="11"/>
        <color theme="1"/>
        <rFont val="Avenir Next Condensed Demi Bold"/>
        <family val="2"/>
        <scheme val="major"/>
      </rPr>
      <t>(„Blaue“ Arbeitsbekleidung)</t>
    </r>
  </si>
  <si>
    <r>
      <rPr>
        <sz val="11"/>
        <color theme="1"/>
        <rFont val="Avenir Next Condensed Demi Bold"/>
        <family val="2"/>
        <scheme val="major"/>
      </rPr>
      <t>Weniger stark verschmutzte Arbeitskleidung:</t>
    </r>
    <r>
      <rPr>
        <sz val="11"/>
        <color theme="1"/>
        <rFont val="Avenir Next"/>
        <family val="2"/>
        <scheme val="minor"/>
      </rPr>
      <t xml:space="preserve">
Bsp.: Institutionen / Verkauf / Servicepersonal im Hotel. Inklusive Schuhe </t>
    </r>
    <r>
      <rPr>
        <sz val="11"/>
        <color theme="1"/>
        <rFont val="Avenir Next Condensed Demi Bold"/>
        <family val="2"/>
        <scheme val="major"/>
      </rPr>
      <t>(„Weiße“ Arbeitsbekleidung)</t>
    </r>
  </si>
  <si>
    <r>
      <rPr>
        <sz val="11"/>
        <rFont val="Avenir Next Condensed Demi Bold"/>
        <family val="2"/>
        <scheme val="major"/>
      </rPr>
      <t>Hotels:</t>
    </r>
    <r>
      <rPr>
        <sz val="11"/>
        <rFont val="Avenir Next"/>
        <family val="2"/>
        <scheme val="minor"/>
      </rPr>
      <t xml:space="preserve"> Betttextilien, Handtücher und Stoffhandtuchrollen</t>
    </r>
  </si>
  <si>
    <r>
      <rPr>
        <sz val="11"/>
        <color theme="1"/>
        <rFont val="Avenir Next Condensed Demi Bold"/>
        <family val="2"/>
        <scheme val="major"/>
      </rPr>
      <t>Restaurants:</t>
    </r>
    <r>
      <rPr>
        <sz val="11"/>
        <color theme="1"/>
        <rFont val="Avenir Next"/>
        <family val="2"/>
        <scheme val="minor"/>
      </rPr>
      <t xml:space="preserve"> Tischtücher, Servietten</t>
    </r>
  </si>
  <si>
    <r>
      <rPr>
        <sz val="11"/>
        <rFont val="Avenir Next Condensed Demi Bold"/>
        <family val="2"/>
        <scheme val="major"/>
      </rPr>
      <t xml:space="preserve">Pflegeheime und Krankenhaus: </t>
    </r>
    <r>
      <rPr>
        <sz val="11"/>
        <rFont val="Avenir Next"/>
        <family val="2"/>
        <scheme val="minor"/>
      </rPr>
      <t xml:space="preserve">
Stationäre Wäsche: Personalbekleidung, Betttextilien, Patientenbekleidung und Mopps</t>
    </r>
  </si>
  <si>
    <r>
      <rPr>
        <sz val="11"/>
        <color theme="1"/>
        <rFont val="Avenir Next Condensed Demi Bold"/>
        <family val="2"/>
        <scheme val="major"/>
      </rPr>
      <t xml:space="preserve">Krankenhaus: </t>
    </r>
    <r>
      <rPr>
        <sz val="11"/>
        <color theme="1"/>
        <rFont val="Avenir Next"/>
        <family val="2"/>
        <scheme val="minor"/>
      </rPr>
      <t>OP-Wäsche: OP-Bekleidung, OP-Abdeckungen (steril)</t>
    </r>
  </si>
  <si>
    <r>
      <rPr>
        <sz val="11"/>
        <color theme="1"/>
        <rFont val="Avenir Next Condensed Demi Bold"/>
        <family val="2"/>
        <scheme val="major"/>
      </rPr>
      <t>Industrielle Putztücher</t>
    </r>
    <r>
      <rPr>
        <sz val="11"/>
        <color theme="1"/>
        <rFont val="Avenir Next"/>
        <family val="2"/>
        <scheme val="minor"/>
      </rPr>
      <t xml:space="preserve"> (stark verschmutzt) z.B. für die graphische und mechanische Industrie</t>
    </r>
  </si>
  <si>
    <r>
      <t>Gesamter Energieverbrauch elektrisch</t>
    </r>
    <r>
      <rPr>
        <vertAlign val="subscript"/>
        <sz val="11"/>
        <color theme="1"/>
        <rFont val="Avenir Next Condensed Demi Bold"/>
        <family val="2"/>
        <scheme val="major"/>
      </rPr>
      <t xml:space="preserve">  </t>
    </r>
    <r>
      <rPr>
        <sz val="11"/>
        <color theme="1"/>
        <rFont val="Avenir Next Condensed Demi Bold"/>
        <family val="2"/>
        <scheme val="major"/>
      </rPr>
      <t>[MWh / a]</t>
    </r>
  </si>
  <si>
    <r>
      <t>Gesamter Energieverbrauch aus Brennstoffen</t>
    </r>
    <r>
      <rPr>
        <vertAlign val="subscript"/>
        <sz val="11"/>
        <color theme="1"/>
        <rFont val="Avenir Next Condensed Demi Bold"/>
        <family val="2"/>
        <scheme val="major"/>
      </rPr>
      <t xml:space="preserve"> </t>
    </r>
    <r>
      <rPr>
        <sz val="11"/>
        <color theme="1"/>
        <rFont val="Avenir Next Condensed Demi Bold"/>
        <family val="2"/>
        <scheme val="major"/>
      </rPr>
      <t>[MWh / a]</t>
    </r>
  </si>
  <si>
    <r>
      <rPr>
        <sz val="11"/>
        <color theme="1"/>
        <rFont val="Avenir Next Condensed Demi Bold"/>
        <family val="2"/>
        <scheme val="major"/>
      </rPr>
      <t>Chlorgrenzwert:</t>
    </r>
    <r>
      <rPr>
        <sz val="11"/>
        <color theme="1"/>
        <rFont val="Avenir Next"/>
        <family val="2"/>
        <scheme val="minor"/>
      </rPr>
      <t xml:space="preserve"> G</t>
    </r>
    <r>
      <rPr>
        <vertAlign val="subscript"/>
        <sz val="11"/>
        <color theme="1"/>
        <rFont val="Avenir Next"/>
        <family val="2"/>
        <scheme val="minor"/>
      </rPr>
      <t>Chlor</t>
    </r>
    <r>
      <rPr>
        <sz val="11"/>
        <color theme="1"/>
        <rFont val="Avenir Next"/>
        <family val="2"/>
        <scheme val="minor"/>
      </rPr>
      <t xml:space="preserve"> * 1.000 / t Wäsche  =</t>
    </r>
  </si>
  <si>
    <r>
      <t>Gesamter Energieverbrauch: A</t>
    </r>
    <r>
      <rPr>
        <vertAlign val="subscript"/>
        <sz val="11"/>
        <color theme="1"/>
        <rFont val="Avenir Next Condensed Demi Bold"/>
        <family val="2"/>
        <scheme val="major"/>
      </rPr>
      <t xml:space="preserve">Energie   </t>
    </r>
    <r>
      <rPr>
        <sz val="11"/>
        <color theme="1"/>
        <rFont val="Avenir Next Condensed Demi Bold"/>
        <family val="2"/>
        <scheme val="major"/>
      </rPr>
      <t>[MWh / a]</t>
    </r>
  </si>
  <si>
    <r>
      <t>Gesamter Wasserverbrauch: A</t>
    </r>
    <r>
      <rPr>
        <vertAlign val="subscript"/>
        <sz val="11"/>
        <color theme="1"/>
        <rFont val="Avenir Next Condensed Demi Bold"/>
        <family val="2"/>
        <scheme val="major"/>
      </rPr>
      <t xml:space="preserve">Wasser   </t>
    </r>
    <r>
      <rPr>
        <sz val="11"/>
        <color theme="1"/>
        <rFont val="Avenir Next Condensed Demi Bold"/>
        <family val="2"/>
        <scheme val="major"/>
      </rPr>
      <t>[1.000 l / a]</t>
    </r>
  </si>
  <si>
    <r>
      <t>Gesamter Chlorverbrauch: A</t>
    </r>
    <r>
      <rPr>
        <vertAlign val="subscript"/>
        <sz val="11"/>
        <color theme="1"/>
        <rFont val="Avenir Next Condensed Demi Bold"/>
        <family val="2"/>
        <scheme val="major"/>
      </rPr>
      <t xml:space="preserve">Chlor   </t>
    </r>
    <r>
      <rPr>
        <sz val="11"/>
        <color theme="1"/>
        <rFont val="Avenir Next Condensed Demi Bold"/>
        <family val="2"/>
        <scheme val="major"/>
      </rPr>
      <t>[kg / a]</t>
    </r>
  </si>
  <si>
    <r>
      <t>%-Anteil A</t>
    </r>
    <r>
      <rPr>
        <vertAlign val="subscript"/>
        <sz val="11"/>
        <rFont val="Avenir Next Condensed Demi Bold"/>
        <family val="2"/>
        <scheme val="major"/>
      </rPr>
      <t>Chlor</t>
    </r>
    <r>
      <rPr>
        <sz val="11"/>
        <rFont val="Avenir Next Condensed Demi Bold"/>
        <family val="2"/>
        <scheme val="major"/>
      </rPr>
      <t xml:space="preserve"> :  (A</t>
    </r>
    <r>
      <rPr>
        <vertAlign val="subscript"/>
        <sz val="11"/>
        <rFont val="Avenir Next Condensed Demi Bold"/>
        <family val="2"/>
        <scheme val="major"/>
      </rPr>
      <t>Chlor</t>
    </r>
    <r>
      <rPr>
        <sz val="11"/>
        <rFont val="Avenir Next Condensed Demi Bold"/>
        <family val="2"/>
        <scheme val="major"/>
      </rPr>
      <t>/G</t>
    </r>
    <r>
      <rPr>
        <vertAlign val="subscript"/>
        <sz val="11"/>
        <rFont val="Avenir Next Condensed Demi Bold"/>
        <family val="2"/>
        <scheme val="major"/>
      </rPr>
      <t>Chlor</t>
    </r>
    <r>
      <rPr>
        <sz val="11"/>
        <rFont val="Avenir Next Condensed Demi Bold"/>
        <family val="2"/>
        <scheme val="major"/>
      </rPr>
      <t>) x 100%</t>
    </r>
  </si>
  <si>
    <r>
      <t>Chlorgrenzwert je Jahr und t Wäsche: 
G</t>
    </r>
    <r>
      <rPr>
        <vertAlign val="subscript"/>
        <sz val="11"/>
        <rFont val="Avenir Next Condensed Demi Bold"/>
        <family val="2"/>
        <scheme val="major"/>
      </rPr>
      <t>Chlor</t>
    </r>
    <r>
      <rPr>
        <sz val="11"/>
        <rFont val="Avenir Next Condensed Demi Bold"/>
        <family val="2"/>
        <scheme val="major"/>
      </rPr>
      <t xml:space="preserve"> * 1000 / Wäsche (t] =</t>
    </r>
  </si>
  <si>
    <r>
      <t>Wertfaktor 
(F</t>
    </r>
    <r>
      <rPr>
        <vertAlign val="subscript"/>
        <sz val="11"/>
        <color theme="1"/>
        <rFont val="Avenir Next Condensed Demi Bold"/>
        <family val="2"/>
        <scheme val="major"/>
      </rPr>
      <t>Energie</t>
    </r>
    <r>
      <rPr>
        <sz val="11"/>
        <color theme="1"/>
        <rFont val="Avenir Next Condensed Demi Bold"/>
        <family val="2"/>
        <scheme val="major"/>
      </rPr>
      <t>) 
[kWh / kg]</t>
    </r>
  </si>
  <si>
    <r>
      <t>Wertfaktor 
(F</t>
    </r>
    <r>
      <rPr>
        <vertAlign val="subscript"/>
        <sz val="11"/>
        <color theme="1"/>
        <rFont val="Avenir Next Condensed Demi Bold"/>
        <family val="2"/>
        <scheme val="major"/>
      </rPr>
      <t>Wasser</t>
    </r>
    <r>
      <rPr>
        <sz val="11"/>
        <color theme="1"/>
        <rFont val="Avenir Next Condensed Demi Bold"/>
        <family val="2"/>
        <scheme val="major"/>
      </rPr>
      <t>) 
[l / kg]</t>
    </r>
  </si>
  <si>
    <r>
      <t>Referenzwert 
(R</t>
    </r>
    <r>
      <rPr>
        <vertAlign val="subscript"/>
        <sz val="11"/>
        <color theme="1"/>
        <rFont val="Avenir Next Condensed Demi Bold"/>
        <family val="2"/>
        <scheme val="major"/>
      </rPr>
      <t>Chlor</t>
    </r>
    <r>
      <rPr>
        <sz val="11"/>
        <color theme="1"/>
        <rFont val="Avenir Next Condensed Demi Bold"/>
        <family val="2"/>
        <scheme val="major"/>
      </rPr>
      <t>) 
[g /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</si>
</sst>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_ ;\-#,##0\ "/>
    <numFmt numFmtId="165" formatCode="0.0%"/>
    <numFmt numFmtId="166" formatCode="_-* #,##0_-;\-* #,##0_-;_-* &quot;-&quot;??_-;_-@_-"/>
    <numFmt numFmtId="167" formatCode="#,##0_ ;[Red]\-#,##0\ "/>
  </numFmts>
  <fonts count="16" x14ac:knownFonts="1">
    <font>
      <sz val="11"/>
      <color theme="1"/>
      <name val="Avenir Next"/>
      <family val="2"/>
      <scheme val="minor"/>
    </font>
    <font>
      <sz val="11"/>
      <color theme="1"/>
      <name val="Avenir Next"/>
      <family val="2"/>
      <scheme val="minor"/>
    </font>
    <font>
      <sz val="11"/>
      <color rgb="FF000000"/>
      <name val="Calibri"/>
      <family val="2"/>
    </font>
    <font>
      <sz val="11"/>
      <name val="Avenir Next"/>
      <family val="2"/>
      <scheme val="minor"/>
    </font>
    <font>
      <vertAlign val="subscript"/>
      <sz val="11"/>
      <color theme="1"/>
      <name val="Avenir Next"/>
      <family val="2"/>
      <scheme val="minor"/>
    </font>
    <font>
      <sz val="11"/>
      <color theme="1"/>
      <name val="Avenir Next"/>
      <family val="2"/>
    </font>
    <font>
      <sz val="11"/>
      <color theme="1"/>
      <name val="Avenir Next Condensed Demi Bold"/>
      <family val="2"/>
    </font>
    <font>
      <sz val="11"/>
      <color theme="0"/>
      <name val="Avenir Next Condensed Demi Bold"/>
      <family val="2"/>
    </font>
    <font>
      <sz val="11"/>
      <name val="Arial"/>
      <family val="2"/>
    </font>
    <font>
      <vertAlign val="subscript"/>
      <sz val="11"/>
      <name val="Arial"/>
      <family val="2"/>
    </font>
    <font>
      <sz val="11"/>
      <color theme="1"/>
      <name val="Avenir Next Condensed Demi Bold"/>
      <family val="2"/>
      <scheme val="major"/>
    </font>
    <font>
      <sz val="16"/>
      <name val="Avenir Next Condensed Demi Bold"/>
      <family val="2"/>
      <scheme val="major"/>
    </font>
    <font>
      <sz val="16"/>
      <color theme="1"/>
      <name val="Avenir Next Condensed Demi Bold"/>
      <family val="2"/>
      <scheme val="major"/>
    </font>
    <font>
      <vertAlign val="subscript"/>
      <sz val="11"/>
      <color theme="1"/>
      <name val="Avenir Next Condensed Demi Bold"/>
      <family val="2"/>
      <scheme val="major"/>
    </font>
    <font>
      <sz val="11"/>
      <name val="Avenir Next Condensed Demi Bold"/>
      <family val="2"/>
      <scheme val="major"/>
    </font>
    <font>
      <vertAlign val="subscript"/>
      <sz val="11"/>
      <name val="Avenir Next Condensed Demi Bold"/>
      <family val="2"/>
      <scheme val="major"/>
    </font>
  </fonts>
  <fills count="11">
    <fill>
      <patternFill patternType="none"/>
    </fill>
    <fill>
      <patternFill patternType="gray125"/>
    </fill>
    <fill>
      <patternFill patternType="solid">
        <fgColor theme="9" tint="0.79998168889431442"/>
        <bgColor indexed="64"/>
      </patternFill>
    </fill>
    <fill>
      <patternFill patternType="solid">
        <fgColor theme="4" tint="0.59999389629810485"/>
        <bgColor indexed="64"/>
      </patternFill>
    </fill>
    <fill>
      <patternFill patternType="solid">
        <fgColor theme="6"/>
        <bgColor indexed="64"/>
      </patternFill>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7"/>
        <bgColor indexed="64"/>
      </patternFill>
    </fill>
    <fill>
      <patternFill patternType="solid">
        <fgColor rgb="FF00B0F0"/>
        <bgColor indexed="64"/>
      </patternFill>
    </fill>
  </fills>
  <borders count="43">
    <border>
      <left/>
      <right/>
      <top/>
      <bottom/>
      <diagonal/>
    </border>
    <border>
      <left style="thin">
        <color theme="9"/>
      </left>
      <right style="hair">
        <color theme="9"/>
      </right>
      <top style="thin">
        <color theme="9"/>
      </top>
      <bottom style="hair">
        <color theme="9"/>
      </bottom>
      <diagonal/>
    </border>
    <border>
      <left style="hair">
        <color theme="9"/>
      </left>
      <right style="hair">
        <color theme="9"/>
      </right>
      <top style="thin">
        <color theme="9"/>
      </top>
      <bottom/>
      <diagonal/>
    </border>
    <border>
      <left style="hair">
        <color theme="9"/>
      </left>
      <right style="thin">
        <color theme="9"/>
      </right>
      <top style="thin">
        <color theme="9"/>
      </top>
      <bottom/>
      <diagonal/>
    </border>
    <border>
      <left style="thin">
        <color theme="9"/>
      </left>
      <right/>
      <top style="hair">
        <color theme="9"/>
      </top>
      <bottom style="hair">
        <color theme="9"/>
      </bottom>
      <diagonal/>
    </border>
    <border>
      <left style="hair">
        <color theme="9"/>
      </left>
      <right style="hair">
        <color theme="9"/>
      </right>
      <top style="thin">
        <color theme="9"/>
      </top>
      <bottom style="hair">
        <color theme="9"/>
      </bottom>
      <diagonal/>
    </border>
    <border>
      <left style="hair">
        <color theme="9"/>
      </left>
      <right style="thin">
        <color theme="9"/>
      </right>
      <top style="thin">
        <color theme="9"/>
      </top>
      <bottom style="hair">
        <color theme="9"/>
      </bottom>
      <diagonal/>
    </border>
    <border>
      <left style="thin">
        <color theme="9"/>
      </left>
      <right style="hair">
        <color theme="9"/>
      </right>
      <top style="hair">
        <color theme="9"/>
      </top>
      <bottom style="hair">
        <color theme="9"/>
      </bottom>
      <diagonal/>
    </border>
    <border>
      <left style="hair">
        <color theme="9"/>
      </left>
      <right style="hair">
        <color theme="9"/>
      </right>
      <top style="hair">
        <color theme="9"/>
      </top>
      <bottom style="hair">
        <color theme="9"/>
      </bottom>
      <diagonal/>
    </border>
    <border>
      <left style="hair">
        <color theme="9"/>
      </left>
      <right style="thin">
        <color theme="9"/>
      </right>
      <top style="hair">
        <color theme="9"/>
      </top>
      <bottom style="hair">
        <color theme="9"/>
      </bottom>
      <diagonal/>
    </border>
    <border>
      <left style="thin">
        <color theme="9"/>
      </left>
      <right style="hair">
        <color theme="9"/>
      </right>
      <top style="hair">
        <color theme="9"/>
      </top>
      <bottom style="thin">
        <color theme="9"/>
      </bottom>
      <diagonal/>
    </border>
    <border>
      <left style="hair">
        <color theme="9"/>
      </left>
      <right style="thin">
        <color theme="9"/>
      </right>
      <top style="hair">
        <color theme="9"/>
      </top>
      <bottom style="thin">
        <color theme="9"/>
      </bottom>
      <diagonal/>
    </border>
    <border>
      <left style="thin">
        <color theme="9"/>
      </left>
      <right style="hair">
        <color theme="9"/>
      </right>
      <top style="hair">
        <color theme="9"/>
      </top>
      <bottom/>
      <diagonal/>
    </border>
    <border>
      <left style="thin">
        <color theme="9"/>
      </left>
      <right/>
      <top style="hair">
        <color theme="9"/>
      </top>
      <bottom/>
      <diagonal/>
    </border>
    <border>
      <left style="thin">
        <color theme="9"/>
      </left>
      <right style="hair">
        <color theme="9"/>
      </right>
      <top style="thin">
        <color theme="9"/>
      </top>
      <bottom style="thin">
        <color theme="9"/>
      </bottom>
      <diagonal/>
    </border>
    <border>
      <left style="hair">
        <color theme="9"/>
      </left>
      <right style="thin">
        <color theme="9"/>
      </right>
      <top style="thin">
        <color theme="9"/>
      </top>
      <bottom style="thin">
        <color theme="9"/>
      </bottom>
      <diagonal/>
    </border>
    <border>
      <left style="thin">
        <color theme="9"/>
      </left>
      <right style="hair">
        <color theme="9"/>
      </right>
      <top style="thin">
        <color theme="9"/>
      </top>
      <bottom/>
      <diagonal/>
    </border>
    <border>
      <left style="thin">
        <color theme="9"/>
      </left>
      <right/>
      <top style="thin">
        <color theme="9"/>
      </top>
      <bottom/>
      <diagonal/>
    </border>
    <border>
      <left style="thin">
        <color theme="9"/>
      </left>
      <right style="hair">
        <color theme="9"/>
      </right>
      <top/>
      <bottom style="hair">
        <color theme="9"/>
      </bottom>
      <diagonal/>
    </border>
    <border>
      <left style="hair">
        <color theme="9"/>
      </left>
      <right style="hair">
        <color theme="9"/>
      </right>
      <top style="thin">
        <color theme="9"/>
      </top>
      <bottom style="thin">
        <color theme="9"/>
      </bottom>
      <diagonal/>
    </border>
    <border>
      <left style="hair">
        <color theme="9"/>
      </left>
      <right style="hair">
        <color theme="9"/>
      </right>
      <top style="hair">
        <color theme="9"/>
      </top>
      <bottom/>
      <diagonal/>
    </border>
    <border>
      <left style="hair">
        <color theme="9"/>
      </left>
      <right style="hair">
        <color theme="9"/>
      </right>
      <top/>
      <bottom style="hair">
        <color theme="9"/>
      </bottom>
      <diagonal/>
    </border>
    <border>
      <left/>
      <right/>
      <top style="thin">
        <color theme="9"/>
      </top>
      <bottom style="hair">
        <color theme="9"/>
      </bottom>
      <diagonal/>
    </border>
    <border>
      <left/>
      <right/>
      <top style="hair">
        <color theme="9"/>
      </top>
      <bottom style="thin">
        <color theme="9"/>
      </bottom>
      <diagonal/>
    </border>
    <border>
      <left style="hair">
        <color theme="9"/>
      </left>
      <right/>
      <top style="thin">
        <color theme="9"/>
      </top>
      <bottom/>
      <diagonal/>
    </border>
    <border>
      <left style="hair">
        <color theme="9"/>
      </left>
      <right/>
      <top style="thin">
        <color theme="9"/>
      </top>
      <bottom style="hair">
        <color theme="9"/>
      </bottom>
      <diagonal/>
    </border>
    <border>
      <left style="hair">
        <color theme="9"/>
      </left>
      <right/>
      <top/>
      <bottom style="hair">
        <color theme="9"/>
      </bottom>
      <diagonal/>
    </border>
    <border>
      <left style="hair">
        <color theme="9"/>
      </left>
      <right/>
      <top style="hair">
        <color theme="9"/>
      </top>
      <bottom style="hair">
        <color theme="9"/>
      </bottom>
      <diagonal/>
    </border>
    <border>
      <left style="hair">
        <color theme="9"/>
      </left>
      <right/>
      <top style="hair">
        <color theme="9"/>
      </top>
      <bottom/>
      <diagonal/>
    </border>
    <border>
      <left style="hair">
        <color theme="9"/>
      </left>
      <right style="hair">
        <color theme="9"/>
      </right>
      <top/>
      <bottom/>
      <diagonal/>
    </border>
    <border>
      <left style="hair">
        <color theme="9"/>
      </left>
      <right style="thin">
        <color theme="9"/>
      </right>
      <top/>
      <bottom/>
      <diagonal/>
    </border>
    <border>
      <left style="thin">
        <color theme="9"/>
      </left>
      <right style="hair">
        <color theme="9"/>
      </right>
      <top/>
      <bottom/>
      <diagonal/>
    </border>
    <border>
      <left style="thin">
        <color theme="9"/>
      </left>
      <right style="thin">
        <color theme="9"/>
      </right>
      <top style="thin">
        <color theme="9"/>
      </top>
      <bottom/>
      <diagonal/>
    </border>
    <border>
      <left style="thin">
        <color theme="9"/>
      </left>
      <right style="thin">
        <color theme="9"/>
      </right>
      <top/>
      <bottom/>
      <diagonal/>
    </border>
    <border>
      <left style="thin">
        <color theme="9"/>
      </left>
      <right style="thin">
        <color theme="9"/>
      </right>
      <top/>
      <bottom style="hair">
        <color theme="9"/>
      </bottom>
      <diagonal/>
    </border>
    <border>
      <left style="thin">
        <color theme="9"/>
      </left>
      <right/>
      <top style="thin">
        <color theme="9"/>
      </top>
      <bottom style="thin">
        <color theme="9"/>
      </bottom>
      <diagonal/>
    </border>
    <border>
      <left style="hair">
        <color theme="9"/>
      </left>
      <right style="hair">
        <color theme="9"/>
      </right>
      <top style="hair">
        <color theme="9"/>
      </top>
      <bottom style="thin">
        <color theme="9"/>
      </bottom>
      <diagonal/>
    </border>
    <border>
      <left/>
      <right style="hair">
        <color theme="9"/>
      </right>
      <top style="thin">
        <color theme="9"/>
      </top>
      <bottom style="thin">
        <color theme="9"/>
      </bottom>
      <diagonal/>
    </border>
    <border>
      <left style="hair">
        <color theme="9"/>
      </left>
      <right style="thin">
        <color theme="9"/>
      </right>
      <top style="hair">
        <color theme="9"/>
      </top>
      <bottom/>
      <diagonal/>
    </border>
    <border>
      <left style="hair">
        <color theme="9"/>
      </left>
      <right/>
      <top style="thin">
        <color theme="9"/>
      </top>
      <bottom style="thin">
        <color theme="9"/>
      </bottom>
      <diagonal/>
    </border>
    <border>
      <left/>
      <right/>
      <top style="thin">
        <color theme="9"/>
      </top>
      <bottom style="thin">
        <color theme="9"/>
      </bottom>
      <diagonal/>
    </border>
    <border>
      <left/>
      <right style="thin">
        <color theme="9"/>
      </right>
      <top style="thin">
        <color theme="9"/>
      </top>
      <bottom style="thin">
        <color theme="9"/>
      </bottom>
      <diagonal/>
    </border>
    <border>
      <left style="hair">
        <color theme="9"/>
      </left>
      <right/>
      <top style="hair">
        <color theme="9"/>
      </top>
      <bottom style="thin">
        <color theme="9"/>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1">
    <xf numFmtId="0" fontId="0" fillId="0" borderId="0" xfId="0"/>
    <xf numFmtId="0" fontId="0" fillId="0" borderId="0" xfId="0" applyFont="1"/>
    <xf numFmtId="0" fontId="0" fillId="0" borderId="8" xfId="0" applyFont="1" applyBorder="1" applyAlignment="1">
      <alignment vertical="center" wrapText="1"/>
    </xf>
    <xf numFmtId="0" fontId="0" fillId="0" borderId="0" xfId="0" applyFont="1" applyAlignment="1">
      <alignment vertical="center"/>
    </xf>
    <xf numFmtId="0" fontId="0" fillId="0" borderId="0" xfId="0" applyFont="1" applyFill="1" applyAlignment="1">
      <alignment vertical="center"/>
    </xf>
    <xf numFmtId="43" fontId="2" fillId="9" borderId="8" xfId="1" applyFont="1" applyFill="1" applyBorder="1" applyAlignment="1">
      <alignment vertical="center"/>
    </xf>
    <xf numFmtId="0" fontId="0" fillId="0" borderId="25" xfId="0" applyFont="1" applyBorder="1" applyAlignment="1">
      <alignment vertical="center" wrapText="1"/>
    </xf>
    <xf numFmtId="0" fontId="0" fillId="0" borderId="26" xfId="0" applyFont="1" applyBorder="1" applyAlignment="1">
      <alignment vertical="center" wrapText="1"/>
    </xf>
    <xf numFmtId="0" fontId="0" fillId="0" borderId="27" xfId="0" applyFont="1" applyBorder="1" applyAlignment="1">
      <alignment vertical="center" wrapText="1"/>
    </xf>
    <xf numFmtId="0" fontId="3" fillId="0" borderId="27" xfId="0" applyFont="1" applyBorder="1" applyAlignment="1">
      <alignment vertical="center" wrapText="1"/>
    </xf>
    <xf numFmtId="0" fontId="0" fillId="0" borderId="28" xfId="0" applyFont="1" applyBorder="1" applyAlignment="1">
      <alignment vertical="center" wrapText="1"/>
    </xf>
    <xf numFmtId="166" fontId="2" fillId="9" borderId="6" xfId="1" applyNumberFormat="1" applyFont="1" applyFill="1" applyBorder="1" applyAlignment="1">
      <alignment vertical="center"/>
    </xf>
    <xf numFmtId="166" fontId="2" fillId="9" borderId="9" xfId="1" applyNumberFormat="1" applyFont="1" applyFill="1" applyBorder="1" applyAlignment="1">
      <alignment vertical="center"/>
    </xf>
    <xf numFmtId="9" fontId="0" fillId="0" borderId="0" xfId="0" applyNumberFormat="1" applyFont="1"/>
    <xf numFmtId="0" fontId="0" fillId="0" borderId="0" xfId="0" quotePrefix="1" applyFont="1"/>
    <xf numFmtId="0" fontId="0" fillId="0" borderId="0" xfId="0" quotePrefix="1" applyFont="1" applyAlignment="1">
      <alignment horizontal="center"/>
    </xf>
    <xf numFmtId="0" fontId="0" fillId="0" borderId="5" xfId="0" applyFont="1" applyBorder="1"/>
    <xf numFmtId="0" fontId="0" fillId="0" borderId="8" xfId="0" applyFont="1" applyBorder="1"/>
    <xf numFmtId="0" fontId="0" fillId="0" borderId="36" xfId="0" applyFont="1" applyBorder="1"/>
    <xf numFmtId="0" fontId="0" fillId="0" borderId="20" xfId="0" applyFont="1" applyBorder="1" applyAlignment="1">
      <alignment vertical="center" wrapText="1"/>
    </xf>
    <xf numFmtId="0" fontId="0" fillId="0" borderId="12" xfId="0" applyFont="1" applyBorder="1" applyAlignment="1">
      <alignment horizontal="center"/>
    </xf>
    <xf numFmtId="0" fontId="0" fillId="0" borderId="28" xfId="0" applyFont="1" applyBorder="1" applyAlignment="1">
      <alignment horizontal="center"/>
    </xf>
    <xf numFmtId="0" fontId="0" fillId="0" borderId="1" xfId="0" applyFont="1" applyBorder="1" applyAlignment="1">
      <alignment horizontal="center" vertical="center" wrapText="1"/>
    </xf>
    <xf numFmtId="0" fontId="0" fillId="0" borderId="5"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36" xfId="0" applyFont="1" applyBorder="1" applyAlignment="1">
      <alignment horizontal="center" vertical="center" wrapText="1"/>
    </xf>
    <xf numFmtId="43" fontId="2" fillId="9" borderId="8" xfId="1" applyFont="1" applyFill="1" applyBorder="1" applyAlignment="1">
      <alignment horizontal="center" vertical="center"/>
    </xf>
    <xf numFmtId="0" fontId="0" fillId="0" borderId="2" xfId="0" applyFont="1" applyBorder="1" applyAlignment="1">
      <alignment horizontal="left" vertical="center" wrapText="1"/>
    </xf>
    <xf numFmtId="0" fontId="0" fillId="0" borderId="29" xfId="0" applyFont="1" applyBorder="1" applyAlignment="1">
      <alignment horizontal="left" vertical="center" wrapText="1"/>
    </xf>
    <xf numFmtId="0" fontId="0" fillId="0" borderId="21" xfId="0" applyFont="1" applyBorder="1" applyAlignment="1">
      <alignment horizontal="left" vertical="center" wrapText="1"/>
    </xf>
    <xf numFmtId="0" fontId="0" fillId="0" borderId="20" xfId="0" applyFont="1" applyBorder="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0" fillId="0" borderId="20" xfId="0" applyFont="1" applyBorder="1" applyAlignment="1">
      <alignment vertical="center" wrapText="1"/>
    </xf>
    <xf numFmtId="0" fontId="0" fillId="0" borderId="29" xfId="0" applyFont="1" applyBorder="1" applyAlignment="1">
      <alignment vertical="center" wrapText="1"/>
    </xf>
    <xf numFmtId="0" fontId="0" fillId="0" borderId="21" xfId="0" applyFont="1" applyBorder="1" applyAlignment="1">
      <alignment vertical="center" wrapText="1"/>
    </xf>
    <xf numFmtId="43" fontId="2" fillId="9" borderId="5" xfId="1" applyFont="1" applyFill="1" applyBorder="1" applyAlignment="1">
      <alignment horizontal="center" vertical="center"/>
    </xf>
    <xf numFmtId="0" fontId="5" fillId="0" borderId="0" xfId="0" applyFont="1" applyAlignment="1">
      <alignment wrapText="1"/>
    </xf>
    <xf numFmtId="0" fontId="5" fillId="0" borderId="0" xfId="0" applyFont="1"/>
    <xf numFmtId="0" fontId="5" fillId="10" borderId="0" xfId="0" applyFont="1" applyFill="1" applyAlignment="1">
      <alignment wrapText="1"/>
    </xf>
    <xf numFmtId="0" fontId="6" fillId="0" borderId="0" xfId="0" applyFont="1" applyAlignment="1">
      <alignment horizontal="left" wrapText="1"/>
    </xf>
    <xf numFmtId="0" fontId="7" fillId="8" borderId="0" xfId="0" applyFont="1" applyFill="1" applyAlignment="1">
      <alignment horizontal="center" vertical="center" wrapText="1"/>
    </xf>
    <xf numFmtId="0" fontId="5" fillId="0" borderId="0" xfId="0" applyFont="1" applyAlignment="1">
      <alignment horizontal="left" indent="2"/>
    </xf>
    <xf numFmtId="0" fontId="0" fillId="0" borderId="0" xfId="0" applyFont="1" applyFill="1"/>
    <xf numFmtId="166" fontId="0" fillId="0" borderId="0" xfId="0" applyNumberFormat="1" applyFont="1" applyFill="1"/>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quotePrefix="1" applyFont="1" applyFill="1" applyBorder="1" applyAlignment="1">
      <alignment horizontal="center" vertical="center"/>
    </xf>
    <xf numFmtId="0" fontId="10" fillId="0" borderId="32" xfId="0" applyFont="1" applyBorder="1" applyAlignment="1">
      <alignment horizontal="center"/>
    </xf>
    <xf numFmtId="0" fontId="10" fillId="0" borderId="33" xfId="0" applyFont="1" applyBorder="1" applyAlignment="1">
      <alignment horizontal="center"/>
    </xf>
    <xf numFmtId="0" fontId="10" fillId="0" borderId="34" xfId="0" applyFont="1" applyBorder="1" applyAlignment="1">
      <alignment horizontal="center"/>
    </xf>
    <xf numFmtId="0" fontId="10" fillId="0" borderId="4" xfId="0" applyFont="1" applyBorder="1"/>
    <xf numFmtId="0" fontId="10" fillId="0" borderId="13" xfId="0" applyFont="1" applyBorder="1"/>
    <xf numFmtId="0" fontId="10" fillId="0" borderId="0" xfId="0" applyFont="1"/>
    <xf numFmtId="0" fontId="11" fillId="0" borderId="17" xfId="0" applyFont="1" applyBorder="1" applyAlignment="1">
      <alignment horizontal="left" vertical="center"/>
    </xf>
    <xf numFmtId="0" fontId="12" fillId="0" borderId="16"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 xfId="0" applyFont="1" applyBorder="1" applyAlignment="1">
      <alignment horizontal="center" vertical="center" wrapText="1"/>
    </xf>
    <xf numFmtId="0" fontId="10" fillId="2" borderId="16"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0" borderId="16" xfId="0" applyFont="1" applyFill="1" applyBorder="1" applyAlignment="1">
      <alignment horizontal="center" vertical="center"/>
    </xf>
    <xf numFmtId="164" fontId="1" fillId="6" borderId="1" xfId="1" applyNumberFormat="1" applyFont="1" applyFill="1" applyBorder="1" applyAlignment="1" applyProtection="1">
      <alignment horizontal="center" vertical="center"/>
      <protection locked="0"/>
    </xf>
    <xf numFmtId="166" fontId="1" fillId="0" borderId="5" xfId="1" applyNumberFormat="1" applyFont="1" applyFill="1" applyBorder="1" applyAlignment="1">
      <alignment horizontal="center" vertical="center"/>
    </xf>
    <xf numFmtId="165" fontId="1" fillId="0" borderId="6" xfId="2" applyNumberFormat="1" applyFont="1" applyBorder="1" applyAlignment="1">
      <alignment horizontal="center" vertical="center"/>
    </xf>
    <xf numFmtId="43" fontId="1" fillId="9" borderId="1" xfId="1" applyFont="1" applyFill="1" applyBorder="1" applyAlignment="1">
      <alignment horizontal="center" vertical="center" wrapText="1"/>
    </xf>
    <xf numFmtId="166" fontId="1" fillId="0" borderId="1" xfId="1" applyNumberFormat="1" applyFont="1" applyBorder="1" applyAlignment="1">
      <alignment horizontal="center" vertical="center"/>
    </xf>
    <xf numFmtId="166" fontId="1" fillId="0" borderId="5" xfId="1" applyNumberFormat="1" applyFont="1" applyBorder="1" applyAlignment="1">
      <alignment horizontal="center" vertical="center"/>
    </xf>
    <xf numFmtId="166" fontId="1" fillId="0" borderId="6" xfId="1" applyNumberFormat="1" applyFont="1" applyBorder="1" applyAlignment="1">
      <alignment horizontal="center" vertical="center"/>
    </xf>
    <xf numFmtId="0" fontId="10" fillId="0" borderId="31" xfId="0" applyFont="1" applyFill="1" applyBorder="1" applyAlignment="1">
      <alignment horizontal="center" vertical="center"/>
    </xf>
    <xf numFmtId="164" fontId="1" fillId="6" borderId="7" xfId="1" applyNumberFormat="1" applyFont="1" applyFill="1" applyBorder="1" applyAlignment="1" applyProtection="1">
      <alignment horizontal="center" vertical="center"/>
      <protection locked="0"/>
    </xf>
    <xf numFmtId="166" fontId="1" fillId="0" borderId="8" xfId="1" applyNumberFormat="1" applyFont="1" applyFill="1" applyBorder="1" applyAlignment="1">
      <alignment horizontal="center" vertical="center"/>
    </xf>
    <xf numFmtId="165" fontId="1" fillId="0" borderId="9" xfId="2" applyNumberFormat="1" applyFont="1" applyBorder="1" applyAlignment="1">
      <alignment horizontal="center" vertical="center"/>
    </xf>
    <xf numFmtId="43" fontId="1" fillId="9" borderId="7" xfId="1" applyFont="1" applyFill="1" applyBorder="1" applyAlignment="1">
      <alignment horizontal="center" vertical="center" wrapText="1"/>
    </xf>
    <xf numFmtId="166" fontId="1" fillId="0" borderId="7" xfId="1" applyNumberFormat="1" applyFont="1" applyBorder="1" applyAlignment="1">
      <alignment horizontal="center" vertical="center"/>
    </xf>
    <xf numFmtId="166" fontId="1" fillId="0" borderId="8" xfId="1" applyNumberFormat="1" applyFont="1" applyBorder="1" applyAlignment="1">
      <alignment horizontal="center" vertical="center"/>
    </xf>
    <xf numFmtId="166" fontId="1" fillId="0" borderId="9" xfId="1" applyNumberFormat="1" applyFont="1" applyBorder="1" applyAlignment="1">
      <alignment horizontal="center" vertical="center"/>
    </xf>
    <xf numFmtId="0" fontId="10" fillId="0" borderId="18"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7" xfId="0" applyFont="1" applyFill="1" applyBorder="1" applyAlignment="1">
      <alignment horizontal="center" vertical="center"/>
    </xf>
    <xf numFmtId="166" fontId="1" fillId="0" borderId="8" xfId="1" applyNumberFormat="1" applyFont="1" applyFill="1" applyBorder="1" applyAlignment="1">
      <alignment horizontal="center" vertical="center"/>
    </xf>
    <xf numFmtId="165" fontId="1" fillId="0" borderId="9" xfId="2" applyNumberFormat="1" applyFont="1" applyBorder="1" applyAlignment="1">
      <alignment horizontal="center" vertical="center"/>
    </xf>
    <xf numFmtId="43" fontId="1" fillId="9" borderId="7" xfId="1" applyFont="1" applyFill="1" applyBorder="1" applyAlignment="1">
      <alignment vertical="center" wrapText="1"/>
    </xf>
    <xf numFmtId="166" fontId="1" fillId="0" borderId="7" xfId="1" applyNumberFormat="1" applyFont="1" applyBorder="1" applyAlignment="1">
      <alignment horizontal="center"/>
    </xf>
    <xf numFmtId="166" fontId="1" fillId="0" borderId="8" xfId="1" applyNumberFormat="1" applyFont="1" applyBorder="1" applyAlignment="1">
      <alignment horizontal="center"/>
    </xf>
    <xf numFmtId="0" fontId="10" fillId="0" borderId="8" xfId="0" applyFont="1" applyBorder="1" applyAlignment="1">
      <alignment vertical="center" wrapText="1"/>
    </xf>
    <xf numFmtId="43" fontId="1" fillId="9" borderId="8" xfId="1" applyFont="1" applyFill="1" applyBorder="1" applyAlignment="1">
      <alignment vertical="center"/>
    </xf>
    <xf numFmtId="166" fontId="1" fillId="9" borderId="9" xfId="1" applyNumberFormat="1" applyFont="1" applyFill="1" applyBorder="1" applyAlignment="1">
      <alignment vertical="center"/>
    </xf>
    <xf numFmtId="0" fontId="10" fillId="0" borderId="12" xfId="0" applyFont="1" applyFill="1" applyBorder="1" applyAlignment="1">
      <alignment horizontal="center" vertical="center"/>
    </xf>
    <xf numFmtId="164" fontId="1" fillId="6" borderId="12" xfId="1" applyNumberFormat="1" applyFont="1" applyFill="1" applyBorder="1" applyAlignment="1" applyProtection="1">
      <alignment horizontal="center" vertical="center"/>
      <protection locked="0"/>
    </xf>
    <xf numFmtId="166" fontId="1" fillId="0" borderId="20" xfId="1" applyNumberFormat="1" applyFont="1" applyFill="1" applyBorder="1" applyAlignment="1">
      <alignment horizontal="center" vertical="center"/>
    </xf>
    <xf numFmtId="165" fontId="1" fillId="0" borderId="38" xfId="2" applyNumberFormat="1" applyFont="1" applyBorder="1" applyAlignment="1">
      <alignment horizontal="center" vertical="center"/>
    </xf>
    <xf numFmtId="43" fontId="1" fillId="9" borderId="10" xfId="1" applyFont="1" applyFill="1" applyBorder="1" applyAlignment="1">
      <alignment vertical="center" wrapText="1"/>
    </xf>
    <xf numFmtId="43" fontId="1" fillId="9" borderId="36" xfId="1" applyFont="1" applyFill="1" applyBorder="1" applyAlignment="1">
      <alignment vertical="center"/>
    </xf>
    <xf numFmtId="166" fontId="1" fillId="9" borderId="11" xfId="1" applyNumberFormat="1" applyFont="1" applyFill="1" applyBorder="1" applyAlignment="1">
      <alignment vertical="center"/>
    </xf>
    <xf numFmtId="166" fontId="1" fillId="0" borderId="12" xfId="1" applyNumberFormat="1" applyFont="1" applyBorder="1" applyAlignment="1">
      <alignment horizontal="center"/>
    </xf>
    <xf numFmtId="166" fontId="1" fillId="0" borderId="20" xfId="1" applyNumberFormat="1" applyFont="1" applyBorder="1" applyAlignment="1">
      <alignment horizontal="center"/>
    </xf>
    <xf numFmtId="166" fontId="1" fillId="0" borderId="38" xfId="1" applyNumberFormat="1" applyFont="1" applyBorder="1" applyAlignment="1">
      <alignment horizontal="center" vertical="center"/>
    </xf>
    <xf numFmtId="0" fontId="10" fillId="0" borderId="14" xfId="0" applyFont="1" applyFill="1" applyBorder="1"/>
    <xf numFmtId="0" fontId="10" fillId="0" borderId="19" xfId="0" applyFont="1" applyFill="1" applyBorder="1"/>
    <xf numFmtId="0" fontId="0" fillId="0" borderId="19" xfId="0" applyFont="1" applyFill="1" applyBorder="1"/>
    <xf numFmtId="0" fontId="0" fillId="0" borderId="39" xfId="0" applyFont="1" applyFill="1" applyBorder="1"/>
    <xf numFmtId="164" fontId="10" fillId="0" borderId="14" xfId="1" applyNumberFormat="1" applyFont="1" applyFill="1" applyBorder="1" applyAlignment="1">
      <alignment horizontal="center"/>
    </xf>
    <xf numFmtId="164" fontId="10" fillId="0" borderId="19" xfId="1" applyNumberFormat="1" applyFont="1" applyFill="1" applyBorder="1" applyAlignment="1">
      <alignment horizontal="center"/>
    </xf>
    <xf numFmtId="165" fontId="10" fillId="0" borderId="15" xfId="2" applyNumberFormat="1" applyFont="1" applyFill="1" applyBorder="1" applyAlignment="1">
      <alignment horizontal="center" vertical="center"/>
    </xf>
    <xf numFmtId="166" fontId="10" fillId="3" borderId="1" xfId="1" applyNumberFormat="1" applyFont="1" applyFill="1" applyBorder="1" applyAlignment="1">
      <alignment horizontal="center" vertical="center"/>
    </xf>
    <xf numFmtId="166" fontId="10" fillId="3" borderId="5" xfId="1" applyNumberFormat="1" applyFont="1" applyFill="1" applyBorder="1" applyAlignment="1">
      <alignment horizontal="center" vertical="center"/>
    </xf>
    <xf numFmtId="166" fontId="10" fillId="3" borderId="6"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wrapText="1"/>
    </xf>
    <xf numFmtId="166" fontId="10" fillId="3" borderId="36" xfId="1" applyNumberFormat="1" applyFont="1" applyFill="1" applyBorder="1" applyAlignment="1">
      <alignment horizontal="center" vertical="center" wrapText="1"/>
    </xf>
    <xf numFmtId="166" fontId="10" fillId="3" borderId="11" xfId="1"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0" fontId="0" fillId="4" borderId="22" xfId="0" applyFont="1" applyFill="1" applyBorder="1" applyAlignment="1">
      <alignment horizontal="center" vertical="center" wrapText="1"/>
    </xf>
    <xf numFmtId="167" fontId="10" fillId="6" borderId="6" xfId="0" applyNumberFormat="1" applyFont="1" applyFill="1" applyBorder="1" applyAlignment="1" applyProtection="1">
      <alignment vertical="center"/>
      <protection locked="0"/>
    </xf>
    <xf numFmtId="0" fontId="10" fillId="0" borderId="0" xfId="0" applyFont="1" applyAlignment="1">
      <alignment horizontal="center"/>
    </xf>
    <xf numFmtId="0" fontId="10" fillId="4" borderId="10" xfId="0" applyFont="1" applyFill="1" applyBorder="1" applyAlignment="1">
      <alignment horizontal="center" vertical="center" wrapText="1"/>
    </xf>
    <xf numFmtId="0" fontId="0" fillId="4" borderId="23" xfId="0" applyFont="1" applyFill="1" applyBorder="1" applyAlignment="1">
      <alignment horizontal="center" vertical="center" wrapText="1"/>
    </xf>
    <xf numFmtId="167" fontId="10" fillId="6" borderId="11" xfId="0" applyNumberFormat="1" applyFont="1" applyFill="1" applyBorder="1" applyAlignment="1" applyProtection="1">
      <alignment vertical="center"/>
      <protection locked="0"/>
    </xf>
    <xf numFmtId="0" fontId="10" fillId="0" borderId="35" xfId="0" applyFont="1" applyBorder="1" applyAlignment="1">
      <alignment horizontal="center"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166" fontId="1" fillId="3" borderId="6" xfId="1" applyNumberFormat="1" applyFont="1" applyFill="1" applyBorder="1" applyAlignment="1">
      <alignment horizontal="center" vertical="center"/>
    </xf>
    <xf numFmtId="167" fontId="10" fillId="7" borderId="6" xfId="0" applyNumberFormat="1" applyFont="1" applyFill="1" applyBorder="1" applyAlignment="1">
      <alignment vertical="center"/>
    </xf>
    <xf numFmtId="0" fontId="10" fillId="0" borderId="1" xfId="0" applyFont="1" applyBorder="1" applyAlignment="1">
      <alignment wrapText="1"/>
    </xf>
    <xf numFmtId="9" fontId="10" fillId="5" borderId="5" xfId="2" applyNumberFormat="1" applyFont="1" applyFill="1" applyBorder="1" applyAlignment="1">
      <alignment horizontal="center" vertical="center"/>
    </xf>
    <xf numFmtId="0" fontId="10" fillId="0" borderId="6" xfId="0" applyFont="1" applyFill="1" applyBorder="1" applyAlignment="1">
      <alignment horizontal="center" vertical="center"/>
    </xf>
    <xf numFmtId="166" fontId="1" fillId="3" borderId="11" xfId="1" applyNumberFormat="1" applyFont="1" applyFill="1" applyBorder="1" applyAlignment="1">
      <alignment horizontal="center" vertical="center"/>
    </xf>
    <xf numFmtId="0" fontId="10" fillId="0" borderId="7" xfId="0" applyFont="1" applyBorder="1" applyAlignment="1">
      <alignment vertical="center"/>
    </xf>
    <xf numFmtId="9" fontId="10" fillId="5" borderId="8" xfId="2" applyNumberFormat="1" applyFont="1" applyFill="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Border="1" applyAlignment="1">
      <alignment vertical="center"/>
    </xf>
    <xf numFmtId="9" fontId="10" fillId="5" borderId="36" xfId="2" applyNumberFormat="1" applyFont="1" applyFill="1" applyBorder="1" applyAlignment="1">
      <alignment horizontal="center" vertical="center"/>
    </xf>
    <xf numFmtId="0" fontId="10" fillId="10" borderId="11" xfId="0" applyFont="1" applyFill="1" applyBorder="1" applyAlignment="1" applyProtection="1">
      <alignment horizontal="center" vertical="center"/>
      <protection locked="0"/>
    </xf>
    <xf numFmtId="0" fontId="10" fillId="10" borderId="14" xfId="0" applyFont="1" applyFill="1" applyBorder="1" applyAlignment="1">
      <alignment horizontal="center" vertical="center"/>
    </xf>
    <xf numFmtId="0" fontId="10" fillId="10" borderId="19" xfId="0" applyFont="1" applyFill="1" applyBorder="1" applyAlignment="1">
      <alignment horizontal="center" vertical="center"/>
    </xf>
    <xf numFmtId="0" fontId="10" fillId="10" borderId="15" xfId="0" applyFont="1" applyFill="1" applyBorder="1" applyAlignment="1">
      <alignment horizontal="center" vertical="center"/>
    </xf>
    <xf numFmtId="0" fontId="14" fillId="0" borderId="1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6" fillId="6" borderId="0" xfId="0" applyFont="1" applyFill="1" applyAlignment="1">
      <alignment horizontal="center"/>
    </xf>
    <xf numFmtId="0" fontId="12" fillId="6" borderId="24" xfId="0" applyFont="1" applyFill="1" applyBorder="1" applyAlignment="1" applyProtection="1">
      <alignment horizontal="center" vertical="center" wrapText="1"/>
      <protection locked="0"/>
    </xf>
  </cellXfs>
  <cellStyles count="3">
    <cellStyle name="Komma" xfId="1" builtinId="3"/>
    <cellStyle name="Prozent" xfId="2" builtinId="5"/>
    <cellStyle name="Standard" xfId="0" builtinId="0"/>
  </cellStyles>
  <dxfs count="32">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ont>
        <color theme="0"/>
      </font>
    </dxf>
    <dxf>
      <fill>
        <patternFill>
          <bgColor rgb="FF92D050"/>
        </patternFill>
      </fill>
    </dxf>
    <dxf>
      <fill>
        <patternFill>
          <bgColor rgb="FF92D05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Larissa">
  <a:themeElements>
    <a:clrScheme name="ds-xls-produktgruppen">
      <a:dk1>
        <a:srgbClr val="000000"/>
      </a:dk1>
      <a:lt1>
        <a:srgbClr val="FFFFFF"/>
      </a:lt1>
      <a:dk2>
        <a:srgbClr val="4C575F"/>
      </a:dk2>
      <a:lt2>
        <a:srgbClr val="F8B323"/>
      </a:lt2>
      <a:accent1>
        <a:srgbClr val="E13A4E"/>
      </a:accent1>
      <a:accent2>
        <a:srgbClr val="F8B323"/>
      </a:accent2>
      <a:accent3>
        <a:srgbClr val="FCDF64"/>
      </a:accent3>
      <a:accent4>
        <a:srgbClr val="A6D05D"/>
      </a:accent4>
      <a:accent5>
        <a:srgbClr val="7BACC3"/>
      </a:accent5>
      <a:accent6>
        <a:srgbClr val="522578"/>
      </a:accent6>
      <a:hlink>
        <a:srgbClr val="7E8EAF"/>
      </a:hlink>
      <a:folHlink>
        <a:srgbClr val="F8B323"/>
      </a:folHlink>
    </a:clrScheme>
    <a:fontScheme name="c7">
      <a:majorFont>
        <a:latin typeface="Avenir Next Condensed Demi Bold"/>
        <a:ea typeface=""/>
        <a:cs typeface=""/>
      </a:majorFont>
      <a:minorFont>
        <a:latin typeface="Avenir Next"/>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sheetPr>
  <dimension ref="A1:B36"/>
  <sheetViews>
    <sheetView showGridLines="0" zoomScaleNormal="100" workbookViewId="0">
      <selection activeCell="B4" sqref="B4"/>
    </sheetView>
  </sheetViews>
  <sheetFormatPr baseColWidth="10" defaultRowHeight="15.75" x14ac:dyDescent="0.3"/>
  <cols>
    <col min="1" max="1" width="8.109375" style="38" customWidth="1"/>
    <col min="2" max="2" width="128.44140625" style="37" customWidth="1"/>
    <col min="3" max="16384" width="11.5546875" style="1"/>
  </cols>
  <sheetData>
    <row r="1" spans="1:2" ht="20.25" customHeight="1" x14ac:dyDescent="0.3">
      <c r="A1" s="41" t="s">
        <v>47</v>
      </c>
      <c r="B1" s="41"/>
    </row>
    <row r="2" spans="1:2" x14ac:dyDescent="0.3">
      <c r="A2" s="42"/>
    </row>
    <row r="3" spans="1:2" x14ac:dyDescent="0.3">
      <c r="A3" s="159" t="s">
        <v>52</v>
      </c>
      <c r="B3" s="159"/>
    </row>
    <row r="4" spans="1:2" x14ac:dyDescent="0.3">
      <c r="A4" s="42"/>
    </row>
    <row r="5" spans="1:2" ht="30" customHeight="1" x14ac:dyDescent="0.3">
      <c r="A5" s="40" t="s">
        <v>45</v>
      </c>
      <c r="B5" s="40"/>
    </row>
    <row r="6" spans="1:2" x14ac:dyDescent="0.3">
      <c r="A6" s="42"/>
      <c r="B6" s="37" t="s">
        <v>16</v>
      </c>
    </row>
    <row r="7" spans="1:2" x14ac:dyDescent="0.3">
      <c r="A7" s="42"/>
      <c r="B7" s="37" t="s">
        <v>58</v>
      </c>
    </row>
    <row r="8" spans="1:2" x14ac:dyDescent="0.3">
      <c r="A8" s="42"/>
    </row>
    <row r="9" spans="1:2" x14ac:dyDescent="0.3">
      <c r="A9" s="40" t="s">
        <v>56</v>
      </c>
      <c r="B9" s="40"/>
    </row>
    <row r="10" spans="1:2" x14ac:dyDescent="0.3">
      <c r="A10" s="42"/>
    </row>
    <row r="11" spans="1:2" x14ac:dyDescent="0.3">
      <c r="A11" s="40" t="s">
        <v>55</v>
      </c>
      <c r="B11" s="40"/>
    </row>
    <row r="12" spans="1:2" x14ac:dyDescent="0.3">
      <c r="A12" s="42"/>
    </row>
    <row r="13" spans="1:2" x14ac:dyDescent="0.3">
      <c r="A13" s="40" t="s">
        <v>5</v>
      </c>
      <c r="B13" s="40"/>
    </row>
    <row r="14" spans="1:2" x14ac:dyDescent="0.3">
      <c r="A14" s="42"/>
      <c r="B14" s="37" t="s">
        <v>9</v>
      </c>
    </row>
    <row r="15" spans="1:2" x14ac:dyDescent="0.3">
      <c r="A15" s="42"/>
      <c r="B15" s="37" t="s">
        <v>8</v>
      </c>
    </row>
    <row r="16" spans="1:2" ht="31.5" x14ac:dyDescent="0.3">
      <c r="A16" s="42"/>
      <c r="B16" s="37" t="s">
        <v>57</v>
      </c>
    </row>
    <row r="17" spans="1:2" x14ac:dyDescent="0.3">
      <c r="A17" s="42"/>
      <c r="B17" s="38" t="s">
        <v>17</v>
      </c>
    </row>
    <row r="18" spans="1:2" x14ac:dyDescent="0.3">
      <c r="A18" s="42"/>
      <c r="B18" s="37" t="s">
        <v>18</v>
      </c>
    </row>
    <row r="19" spans="1:2" x14ac:dyDescent="0.3">
      <c r="A19" s="42"/>
      <c r="B19" s="37" t="s">
        <v>7</v>
      </c>
    </row>
    <row r="20" spans="1:2" x14ac:dyDescent="0.3">
      <c r="A20" s="42"/>
    </row>
    <row r="21" spans="1:2" x14ac:dyDescent="0.3">
      <c r="A21" s="40" t="s">
        <v>6</v>
      </c>
      <c r="B21" s="40"/>
    </row>
    <row r="22" spans="1:2" ht="31.5" x14ac:dyDescent="0.3">
      <c r="A22" s="42"/>
      <c r="B22" s="37" t="s">
        <v>10</v>
      </c>
    </row>
    <row r="23" spans="1:2" x14ac:dyDescent="0.3">
      <c r="A23" s="42"/>
      <c r="B23" s="37" t="s">
        <v>13</v>
      </c>
    </row>
    <row r="24" spans="1:2" x14ac:dyDescent="0.3">
      <c r="A24" s="42"/>
      <c r="B24" s="37" t="s">
        <v>15</v>
      </c>
    </row>
    <row r="25" spans="1:2" x14ac:dyDescent="0.3">
      <c r="A25" s="42"/>
      <c r="B25" s="37" t="s">
        <v>14</v>
      </c>
    </row>
    <row r="26" spans="1:2" x14ac:dyDescent="0.3">
      <c r="A26" s="42"/>
    </row>
    <row r="27" spans="1:2" x14ac:dyDescent="0.3">
      <c r="A27" s="40" t="s">
        <v>46</v>
      </c>
      <c r="B27" s="40"/>
    </row>
    <row r="28" spans="1:2" x14ac:dyDescent="0.3">
      <c r="A28" s="42"/>
      <c r="B28" s="37" t="s">
        <v>48</v>
      </c>
    </row>
    <row r="29" spans="1:2" x14ac:dyDescent="0.3">
      <c r="A29" s="42"/>
    </row>
    <row r="30" spans="1:2" ht="18.75" customHeight="1" x14ac:dyDescent="0.3">
      <c r="A30" s="40" t="s">
        <v>49</v>
      </c>
      <c r="B30" s="40"/>
    </row>
    <row r="31" spans="1:2" ht="31.5" x14ac:dyDescent="0.3">
      <c r="A31" s="42"/>
      <c r="B31" s="37" t="s">
        <v>50</v>
      </c>
    </row>
    <row r="32" spans="1:2" x14ac:dyDescent="0.3">
      <c r="A32" s="42"/>
      <c r="B32" s="39" t="s">
        <v>51</v>
      </c>
    </row>
    <row r="33" spans="1:1" x14ac:dyDescent="0.3">
      <c r="A33" s="42"/>
    </row>
    <row r="34" spans="1:1" x14ac:dyDescent="0.3">
      <c r="A34" s="42"/>
    </row>
    <row r="35" spans="1:1" x14ac:dyDescent="0.3">
      <c r="A35" s="42"/>
    </row>
    <row r="36" spans="1:1" x14ac:dyDescent="0.3">
      <c r="A36" s="42"/>
    </row>
  </sheetData>
  <mergeCells count="9">
    <mergeCell ref="A21:B21"/>
    <mergeCell ref="A27:B27"/>
    <mergeCell ref="A30:B30"/>
    <mergeCell ref="A3:B3"/>
    <mergeCell ref="A1:B1"/>
    <mergeCell ref="A5:B5"/>
    <mergeCell ref="A9:B9"/>
    <mergeCell ref="A11:B11"/>
    <mergeCell ref="A13:B13"/>
  </mergeCells>
  <pageMargins left="0.7" right="0.7" top="0.78740157499999996" bottom="0.78740157499999996" header="0.3" footer="0.3"/>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Q38"/>
  <sheetViews>
    <sheetView showGridLines="0" tabSelected="1" zoomScaleNormal="100" workbookViewId="0">
      <pane xSplit="4" ySplit="1" topLeftCell="E2" activePane="bottomRight" state="frozen"/>
      <selection pane="topRight" activeCell="E1" sqref="E1"/>
      <selection pane="bottomLeft" activeCell="A2" sqref="A2"/>
      <selection pane="bottomRight" activeCell="D1" sqref="D1"/>
    </sheetView>
  </sheetViews>
  <sheetFormatPr baseColWidth="10" defaultRowHeight="15.75" x14ac:dyDescent="0.3"/>
  <cols>
    <col min="1" max="1" width="1.77734375" style="1" customWidth="1"/>
    <col min="2" max="2" width="2.5546875" style="1" bestFit="1" customWidth="1"/>
    <col min="3" max="3" width="53.109375" style="1" customWidth="1"/>
    <col min="4" max="4" width="32.33203125" style="1" bestFit="1" customWidth="1"/>
    <col min="5" max="5" width="9.33203125" style="1" customWidth="1"/>
    <col min="6" max="6" width="8" style="1" customWidth="1"/>
    <col min="7" max="7" width="6.88671875" style="1" bestFit="1" customWidth="1"/>
    <col min="8" max="8" width="1.77734375" style="1" customWidth="1"/>
    <col min="9" max="9" width="10.44140625" style="3" customWidth="1"/>
    <col min="10" max="11" width="10.44140625" style="1" customWidth="1"/>
    <col min="12" max="12" width="2.77734375" style="1" hidden="1" customWidth="1"/>
    <col min="13" max="14" width="12.77734375" style="1" customWidth="1"/>
    <col min="15" max="15" width="14.44140625" style="1" customWidth="1"/>
    <col min="16" max="16384" width="11.5546875" style="1"/>
  </cols>
  <sheetData>
    <row r="1" spans="1:15" ht="48" customHeight="1" x14ac:dyDescent="0.3">
      <c r="A1" s="67" t="s">
        <v>12</v>
      </c>
      <c r="B1" s="68"/>
      <c r="C1" s="69"/>
      <c r="D1" s="160" t="s">
        <v>53</v>
      </c>
      <c r="E1" s="70" t="s">
        <v>4</v>
      </c>
      <c r="F1" s="71"/>
      <c r="G1" s="72" t="s">
        <v>0</v>
      </c>
      <c r="I1" s="73" t="s">
        <v>86</v>
      </c>
      <c r="J1" s="74" t="s">
        <v>87</v>
      </c>
      <c r="K1" s="75" t="s">
        <v>88</v>
      </c>
      <c r="L1" s="66"/>
      <c r="M1" s="76" t="s">
        <v>68</v>
      </c>
      <c r="N1" s="77" t="s">
        <v>69</v>
      </c>
      <c r="O1" s="78" t="s">
        <v>70</v>
      </c>
    </row>
    <row r="2" spans="1:15" x14ac:dyDescent="0.3">
      <c r="A2" s="61"/>
      <c r="B2" s="79">
        <v>1</v>
      </c>
      <c r="C2" s="27" t="s">
        <v>71</v>
      </c>
      <c r="D2" s="6" t="s">
        <v>19</v>
      </c>
      <c r="E2" s="80"/>
      <c r="F2" s="81">
        <f>SUM(E2:E4)</f>
        <v>0</v>
      </c>
      <c r="G2" s="82" t="str">
        <f>IF($E$19=0,"",100%/$E$19*F2)</f>
        <v/>
      </c>
      <c r="I2" s="83">
        <v>2.7</v>
      </c>
      <c r="J2" s="36">
        <v>16.5</v>
      </c>
      <c r="K2" s="11">
        <v>1500</v>
      </c>
      <c r="M2" s="84">
        <f>+F2*I2</f>
        <v>0</v>
      </c>
      <c r="N2" s="85">
        <f>+F2*J2</f>
        <v>0</v>
      </c>
      <c r="O2" s="86" t="str">
        <f t="shared" ref="O2:O18" si="0">IF(E2=0,"",E2*K2/1000)</f>
        <v/>
      </c>
    </row>
    <row r="3" spans="1:15" x14ac:dyDescent="0.3">
      <c r="A3" s="62"/>
      <c r="B3" s="87"/>
      <c r="C3" s="28"/>
      <c r="D3" s="7" t="s">
        <v>42</v>
      </c>
      <c r="E3" s="88"/>
      <c r="F3" s="89"/>
      <c r="G3" s="90"/>
      <c r="I3" s="91"/>
      <c r="J3" s="26"/>
      <c r="K3" s="12">
        <v>1875</v>
      </c>
      <c r="M3" s="92"/>
      <c r="N3" s="93"/>
      <c r="O3" s="94" t="str">
        <f t="shared" si="0"/>
        <v/>
      </c>
    </row>
    <row r="4" spans="1:15" x14ac:dyDescent="0.3">
      <c r="A4" s="63"/>
      <c r="B4" s="95"/>
      <c r="C4" s="29"/>
      <c r="D4" s="7" t="s">
        <v>20</v>
      </c>
      <c r="E4" s="88"/>
      <c r="F4" s="89"/>
      <c r="G4" s="90"/>
      <c r="I4" s="91"/>
      <c r="J4" s="26"/>
      <c r="K4" s="12">
        <v>0</v>
      </c>
      <c r="M4" s="92"/>
      <c r="N4" s="93"/>
      <c r="O4" s="94" t="str">
        <f t="shared" si="0"/>
        <v/>
      </c>
    </row>
    <row r="5" spans="1:15" ht="24.75" customHeight="1" x14ac:dyDescent="0.3">
      <c r="A5" s="64"/>
      <c r="B5" s="96">
        <v>2</v>
      </c>
      <c r="C5" s="30" t="s">
        <v>72</v>
      </c>
      <c r="D5" s="8" t="s">
        <v>28</v>
      </c>
      <c r="E5" s="88"/>
      <c r="F5" s="89">
        <f>SUM(E5:E6)</f>
        <v>0</v>
      </c>
      <c r="G5" s="90" t="str">
        <f>IF($E$19=0,"",100%/$E$19*F5)</f>
        <v/>
      </c>
      <c r="I5" s="91">
        <v>2.2000000000000002</v>
      </c>
      <c r="J5" s="26">
        <v>14</v>
      </c>
      <c r="K5" s="12">
        <v>150</v>
      </c>
      <c r="M5" s="92">
        <f>+F5*I5</f>
        <v>0</v>
      </c>
      <c r="N5" s="93">
        <f>+F5*J5</f>
        <v>0</v>
      </c>
      <c r="O5" s="94" t="str">
        <f t="shared" si="0"/>
        <v/>
      </c>
    </row>
    <row r="6" spans="1:15" ht="24.75" customHeight="1" x14ac:dyDescent="0.3">
      <c r="A6" s="64"/>
      <c r="B6" s="95"/>
      <c r="C6" s="29"/>
      <c r="D6" s="8" t="s">
        <v>2</v>
      </c>
      <c r="E6" s="88"/>
      <c r="F6" s="89"/>
      <c r="G6" s="90"/>
      <c r="I6" s="91"/>
      <c r="J6" s="26"/>
      <c r="K6" s="12">
        <v>0</v>
      </c>
      <c r="M6" s="92"/>
      <c r="N6" s="93"/>
      <c r="O6" s="94" t="str">
        <f t="shared" si="0"/>
        <v/>
      </c>
    </row>
    <row r="7" spans="1:15" x14ac:dyDescent="0.3">
      <c r="A7" s="64"/>
      <c r="B7" s="96">
        <v>3</v>
      </c>
      <c r="C7" s="31" t="s">
        <v>73</v>
      </c>
      <c r="D7" s="9" t="s">
        <v>21</v>
      </c>
      <c r="E7" s="88"/>
      <c r="F7" s="89">
        <f>SUM(E7:E8)</f>
        <v>0</v>
      </c>
      <c r="G7" s="90" t="str">
        <f>IF($E$19=0,"",100%/$E$19*F7)</f>
        <v/>
      </c>
      <c r="I7" s="91">
        <v>1.6</v>
      </c>
      <c r="J7" s="26">
        <v>10</v>
      </c>
      <c r="K7" s="12">
        <v>115</v>
      </c>
      <c r="M7" s="92">
        <f>+F7*I7</f>
        <v>0</v>
      </c>
      <c r="N7" s="93">
        <f>+F7*J7</f>
        <v>0</v>
      </c>
      <c r="O7" s="94" t="str">
        <f t="shared" si="0"/>
        <v/>
      </c>
    </row>
    <row r="8" spans="1:15" x14ac:dyDescent="0.3">
      <c r="A8" s="64"/>
      <c r="B8" s="95"/>
      <c r="C8" s="32"/>
      <c r="D8" s="9" t="s">
        <v>22</v>
      </c>
      <c r="E8" s="88"/>
      <c r="F8" s="89"/>
      <c r="G8" s="90"/>
      <c r="I8" s="91"/>
      <c r="J8" s="26"/>
      <c r="K8" s="12">
        <v>20</v>
      </c>
      <c r="M8" s="92"/>
      <c r="N8" s="93"/>
      <c r="O8" s="94" t="str">
        <f t="shared" si="0"/>
        <v/>
      </c>
    </row>
    <row r="9" spans="1:15" x14ac:dyDescent="0.3">
      <c r="A9" s="64"/>
      <c r="B9" s="96">
        <v>4</v>
      </c>
      <c r="C9" s="33" t="s">
        <v>74</v>
      </c>
      <c r="D9" s="8" t="s">
        <v>23</v>
      </c>
      <c r="E9" s="88"/>
      <c r="F9" s="89">
        <f>SUM(E9:E11)</f>
        <v>0</v>
      </c>
      <c r="G9" s="90" t="str">
        <f>IF($E$19=0,"",100%/$E$19*F9)</f>
        <v/>
      </c>
      <c r="I9" s="91">
        <v>2.5</v>
      </c>
      <c r="J9" s="26">
        <v>12</v>
      </c>
      <c r="K9" s="12">
        <v>265</v>
      </c>
      <c r="M9" s="92">
        <f>+F9*I9</f>
        <v>0</v>
      </c>
      <c r="N9" s="93">
        <f>+F9*J9</f>
        <v>0</v>
      </c>
      <c r="O9" s="94" t="str">
        <f t="shared" si="0"/>
        <v/>
      </c>
    </row>
    <row r="10" spans="1:15" x14ac:dyDescent="0.3">
      <c r="A10" s="64"/>
      <c r="B10" s="87"/>
      <c r="C10" s="34"/>
      <c r="D10" s="8" t="s">
        <v>24</v>
      </c>
      <c r="E10" s="88"/>
      <c r="F10" s="89"/>
      <c r="G10" s="90"/>
      <c r="I10" s="91"/>
      <c r="J10" s="26"/>
      <c r="K10" s="12">
        <v>1500</v>
      </c>
      <c r="M10" s="92"/>
      <c r="N10" s="93"/>
      <c r="O10" s="94" t="str">
        <f t="shared" si="0"/>
        <v/>
      </c>
    </row>
    <row r="11" spans="1:15" x14ac:dyDescent="0.3">
      <c r="A11" s="64"/>
      <c r="B11" s="95"/>
      <c r="C11" s="35"/>
      <c r="D11" s="8" t="s">
        <v>25</v>
      </c>
      <c r="E11" s="88"/>
      <c r="F11" s="89"/>
      <c r="G11" s="90"/>
      <c r="I11" s="91"/>
      <c r="J11" s="26"/>
      <c r="K11" s="12">
        <v>0</v>
      </c>
      <c r="M11" s="92"/>
      <c r="N11" s="93"/>
      <c r="O11" s="94" t="str">
        <f t="shared" si="0"/>
        <v/>
      </c>
    </row>
    <row r="12" spans="1:15" ht="45" customHeight="1" x14ac:dyDescent="0.3">
      <c r="A12" s="64"/>
      <c r="B12" s="96">
        <v>5</v>
      </c>
      <c r="C12" s="31" t="s">
        <v>75</v>
      </c>
      <c r="D12" s="9" t="s">
        <v>26</v>
      </c>
      <c r="E12" s="88"/>
      <c r="F12" s="89">
        <f>SUM(E12:E13)</f>
        <v>0</v>
      </c>
      <c r="G12" s="90" t="str">
        <f>IF($E$19=0,"",100%/$E$19*F12)</f>
        <v/>
      </c>
      <c r="I12" s="91">
        <v>2</v>
      </c>
      <c r="J12" s="26">
        <v>14</v>
      </c>
      <c r="K12" s="12">
        <v>115</v>
      </c>
      <c r="M12" s="92">
        <f>+F12*I12</f>
        <v>0</v>
      </c>
      <c r="N12" s="93">
        <f>+F12*J12</f>
        <v>0</v>
      </c>
      <c r="O12" s="94" t="str">
        <f t="shared" si="0"/>
        <v/>
      </c>
    </row>
    <row r="13" spans="1:15" x14ac:dyDescent="0.3">
      <c r="A13" s="64"/>
      <c r="B13" s="95"/>
      <c r="C13" s="32"/>
      <c r="D13" s="9" t="s">
        <v>27</v>
      </c>
      <c r="E13" s="88"/>
      <c r="F13" s="89"/>
      <c r="G13" s="90"/>
      <c r="I13" s="91"/>
      <c r="J13" s="26"/>
      <c r="K13" s="12">
        <v>0</v>
      </c>
      <c r="M13" s="92"/>
      <c r="N13" s="93"/>
      <c r="O13" s="94" t="str">
        <f t="shared" si="0"/>
        <v/>
      </c>
    </row>
    <row r="14" spans="1:15" ht="31.5" x14ac:dyDescent="0.3">
      <c r="A14" s="64"/>
      <c r="B14" s="97">
        <v>6</v>
      </c>
      <c r="C14" s="2" t="s">
        <v>76</v>
      </c>
      <c r="D14" s="8"/>
      <c r="E14" s="88"/>
      <c r="F14" s="98">
        <f>+E14</f>
        <v>0</v>
      </c>
      <c r="G14" s="99" t="str">
        <f>IF($E$19=0,"",100%/$E$19*F14)</f>
        <v/>
      </c>
      <c r="I14" s="100">
        <v>2.4</v>
      </c>
      <c r="J14" s="5">
        <v>16</v>
      </c>
      <c r="K14" s="12">
        <v>1725</v>
      </c>
      <c r="M14" s="101">
        <f>+F14*I14</f>
        <v>0</v>
      </c>
      <c r="N14" s="102">
        <f>+F14*J14</f>
        <v>0</v>
      </c>
      <c r="O14" s="94" t="str">
        <f t="shared" si="0"/>
        <v/>
      </c>
    </row>
    <row r="15" spans="1:15" x14ac:dyDescent="0.3">
      <c r="A15" s="64"/>
      <c r="B15" s="97">
        <v>7</v>
      </c>
      <c r="C15" s="2" t="s">
        <v>1</v>
      </c>
      <c r="D15" s="8"/>
      <c r="E15" s="88"/>
      <c r="F15" s="98">
        <f>+E15</f>
        <v>0</v>
      </c>
      <c r="G15" s="99" t="str">
        <f>IF($E$19=0,"",100%/$E$19*F15)</f>
        <v/>
      </c>
      <c r="I15" s="100">
        <v>2.6</v>
      </c>
      <c r="J15" s="5">
        <v>20</v>
      </c>
      <c r="K15" s="12">
        <v>0</v>
      </c>
      <c r="M15" s="101">
        <f>+F15*I15</f>
        <v>0</v>
      </c>
      <c r="N15" s="102">
        <f>+F15*J15</f>
        <v>0</v>
      </c>
      <c r="O15" s="94" t="str">
        <f t="shared" si="0"/>
        <v/>
      </c>
    </row>
    <row r="16" spans="1:15" x14ac:dyDescent="0.3">
      <c r="A16" s="64"/>
      <c r="B16" s="97">
        <v>8</v>
      </c>
      <c r="C16" s="103" t="s">
        <v>11</v>
      </c>
      <c r="D16" s="8"/>
      <c r="E16" s="88"/>
      <c r="F16" s="98">
        <f>+E16</f>
        <v>0</v>
      </c>
      <c r="G16" s="99" t="str">
        <f>IF($E$19=0,"",100%/$E$19*F16)</f>
        <v/>
      </c>
      <c r="I16" s="100">
        <v>0.9</v>
      </c>
      <c r="J16" s="5">
        <v>7</v>
      </c>
      <c r="K16" s="12">
        <v>0</v>
      </c>
      <c r="M16" s="101">
        <f>+F16*I16</f>
        <v>0</v>
      </c>
      <c r="N16" s="102">
        <f>+F16*J16</f>
        <v>0</v>
      </c>
      <c r="O16" s="94" t="str">
        <f t="shared" si="0"/>
        <v/>
      </c>
    </row>
    <row r="17" spans="1:17" ht="31.5" x14ac:dyDescent="0.3">
      <c r="A17" s="64"/>
      <c r="B17" s="97">
        <v>9</v>
      </c>
      <c r="C17" s="2" t="s">
        <v>77</v>
      </c>
      <c r="D17" s="8"/>
      <c r="E17" s="88"/>
      <c r="F17" s="98">
        <f>+E17</f>
        <v>0</v>
      </c>
      <c r="G17" s="99" t="str">
        <f>IF($E$19=0,"",100%/$E$19*F17)</f>
        <v/>
      </c>
      <c r="I17" s="100">
        <v>5</v>
      </c>
      <c r="J17" s="104">
        <v>16.5</v>
      </c>
      <c r="K17" s="105">
        <v>0</v>
      </c>
      <c r="M17" s="101">
        <f>+F17*I17</f>
        <v>0</v>
      </c>
      <c r="N17" s="102">
        <f>+F17*J17</f>
        <v>0</v>
      </c>
      <c r="O17" s="94" t="str">
        <f t="shared" si="0"/>
        <v/>
      </c>
    </row>
    <row r="18" spans="1:17" x14ac:dyDescent="0.3">
      <c r="A18" s="65"/>
      <c r="B18" s="106">
        <v>10</v>
      </c>
      <c r="C18" s="19" t="s">
        <v>2</v>
      </c>
      <c r="D18" s="10"/>
      <c r="E18" s="107"/>
      <c r="F18" s="108">
        <f>+E18</f>
        <v>0</v>
      </c>
      <c r="G18" s="109" t="str">
        <f>IF($E$19=0,"",100%/$E$19*F18)</f>
        <v/>
      </c>
      <c r="I18" s="110">
        <v>1</v>
      </c>
      <c r="J18" s="111">
        <v>14</v>
      </c>
      <c r="K18" s="112">
        <v>150</v>
      </c>
      <c r="M18" s="113">
        <f>+F18*I18</f>
        <v>0</v>
      </c>
      <c r="N18" s="114">
        <f>+F18*J18</f>
        <v>0</v>
      </c>
      <c r="O18" s="115" t="str">
        <f t="shared" si="0"/>
        <v/>
      </c>
    </row>
    <row r="19" spans="1:17" s="43" customFormat="1" x14ac:dyDescent="0.3">
      <c r="A19" s="116" t="s">
        <v>3</v>
      </c>
      <c r="B19" s="117"/>
      <c r="C19" s="118"/>
      <c r="D19" s="119"/>
      <c r="E19" s="120">
        <f>SUM(E2:E18)</f>
        <v>0</v>
      </c>
      <c r="F19" s="121"/>
      <c r="G19" s="122">
        <f>SUM(G2:G18)</f>
        <v>0</v>
      </c>
      <c r="M19" s="123">
        <f>SUM(M2:M18)</f>
        <v>0</v>
      </c>
      <c r="N19" s="124">
        <f>SUM(N2:N18)</f>
        <v>0</v>
      </c>
      <c r="O19" s="125">
        <f>SUM(O2:O18)</f>
        <v>0</v>
      </c>
      <c r="Q19" s="44"/>
    </row>
    <row r="20" spans="1:17" ht="18.75" customHeight="1" x14ac:dyDescent="0.3">
      <c r="M20" s="126" t="s">
        <v>43</v>
      </c>
      <c r="N20" s="127"/>
      <c r="O20" s="128"/>
    </row>
    <row r="21" spans="1:17" ht="18.75" customHeight="1" x14ac:dyDescent="0.3">
      <c r="C21" s="129" t="s">
        <v>78</v>
      </c>
      <c r="D21" s="130"/>
      <c r="E21" s="131"/>
      <c r="F21" s="132">
        <v>2.5</v>
      </c>
      <c r="L21" s="4"/>
    </row>
    <row r="22" spans="1:17" ht="18.75" x14ac:dyDescent="0.3">
      <c r="C22" s="133" t="s">
        <v>79</v>
      </c>
      <c r="D22" s="134"/>
      <c r="E22" s="135"/>
      <c r="I22" s="136" t="s">
        <v>29</v>
      </c>
      <c r="J22" s="137"/>
      <c r="K22" s="138"/>
      <c r="L22" s="4"/>
      <c r="M22" s="22" t="s">
        <v>80</v>
      </c>
      <c r="N22" s="23"/>
      <c r="O22" s="139" t="str">
        <f>IF(E19=0,"",(O19*1000/E19))</f>
        <v/>
      </c>
    </row>
    <row r="23" spans="1:17" ht="18.75" x14ac:dyDescent="0.3">
      <c r="C23" s="129" t="s">
        <v>81</v>
      </c>
      <c r="D23" s="130"/>
      <c r="E23" s="140">
        <f>IF((E21+E22)=0,0,E21*F21+E22)</f>
        <v>0</v>
      </c>
      <c r="I23" s="141" t="s">
        <v>30</v>
      </c>
      <c r="J23" s="142" t="str">
        <f>IF(M19=0,"",E23/M19)</f>
        <v/>
      </c>
      <c r="K23" s="143" t="str">
        <f>IF(M19=0,"",IF(J23&gt;100%,"nicht erfüllt!",IF(J23&lt;50%,"5 Punkte",IF(J23&lt;60%,"4 Punkte",IF(J23&lt;70%,"3 Punkte",IF(J23&lt;80%,"2 Punkte",IF(J23&lt;90%,"1 Punkt","0 Punkte")))))))</f>
        <v/>
      </c>
      <c r="M23" s="24"/>
      <c r="N23" s="25"/>
      <c r="O23" s="144"/>
    </row>
    <row r="24" spans="1:17" ht="18.75" x14ac:dyDescent="0.3">
      <c r="C24" s="133" t="s">
        <v>82</v>
      </c>
      <c r="D24" s="134"/>
      <c r="E24" s="135"/>
      <c r="I24" s="145" t="s">
        <v>31</v>
      </c>
      <c r="J24" s="146" t="str">
        <f>IF(N19=0,"",E24/N19)</f>
        <v/>
      </c>
      <c r="K24" s="147" t="str">
        <f>IF(N19=0,"",IF(J24&gt;100%,"nicht erfüllt!",IF(J24&lt;50%,"8 Punkte",IF(J24&lt;60%,"6 Punkte",IF(J24&lt;70%,"4 Punkte",IF(J24&lt;80%,"2 Punkte",IF(J24&lt;90%,"1 Punkt","0 Punkte")))))))</f>
        <v/>
      </c>
    </row>
    <row r="25" spans="1:17" ht="18.75" x14ac:dyDescent="0.3">
      <c r="C25" s="133" t="s">
        <v>83</v>
      </c>
      <c r="D25" s="134"/>
      <c r="E25" s="135"/>
      <c r="F25" s="13"/>
      <c r="I25" s="148" t="s">
        <v>32</v>
      </c>
      <c r="J25" s="149" t="str">
        <f>IF(O19=0,"",E25/O19)</f>
        <v/>
      </c>
      <c r="K25" s="150" t="s">
        <v>54</v>
      </c>
    </row>
    <row r="27" spans="1:17" x14ac:dyDescent="0.3">
      <c r="I27" s="151" t="s">
        <v>44</v>
      </c>
      <c r="J27" s="152"/>
      <c r="K27" s="152"/>
      <c r="L27" s="152"/>
      <c r="M27" s="152"/>
      <c r="N27" s="152"/>
      <c r="O27" s="153"/>
    </row>
    <row r="28" spans="1:17" ht="31.5" customHeight="1" x14ac:dyDescent="0.3">
      <c r="I28" s="154" t="s">
        <v>84</v>
      </c>
      <c r="J28" s="155"/>
      <c r="K28" s="156" t="s">
        <v>85</v>
      </c>
      <c r="L28" s="157"/>
      <c r="M28" s="157"/>
      <c r="N28" s="157"/>
      <c r="O28" s="158"/>
    </row>
    <row r="29" spans="1:17" ht="33" x14ac:dyDescent="0.3">
      <c r="I29" s="20"/>
      <c r="J29" s="21"/>
      <c r="K29" s="45" t="s">
        <v>59</v>
      </c>
      <c r="L29" s="16"/>
      <c r="M29" s="46" t="s">
        <v>60</v>
      </c>
      <c r="N29" s="46" t="s">
        <v>61</v>
      </c>
      <c r="O29" s="47" t="s">
        <v>62</v>
      </c>
    </row>
    <row r="30" spans="1:17" ht="16.5" customHeight="1" x14ac:dyDescent="0.3">
      <c r="I30" s="48" t="s">
        <v>63</v>
      </c>
      <c r="J30" s="49"/>
      <c r="K30" s="50" t="s">
        <v>33</v>
      </c>
      <c r="L30" s="17"/>
      <c r="M30" s="51" t="s">
        <v>34</v>
      </c>
      <c r="N30" s="51" t="s">
        <v>35</v>
      </c>
      <c r="O30" s="52" t="s">
        <v>36</v>
      </c>
    </row>
    <row r="31" spans="1:17" ht="16.5" customHeight="1" x14ac:dyDescent="0.3">
      <c r="I31" s="53" t="s">
        <v>64</v>
      </c>
      <c r="J31" s="54"/>
      <c r="K31" s="50" t="s">
        <v>37</v>
      </c>
      <c r="L31" s="17"/>
      <c r="M31" s="51" t="s">
        <v>38</v>
      </c>
      <c r="N31" s="51" t="s">
        <v>39</v>
      </c>
      <c r="O31" s="52" t="s">
        <v>35</v>
      </c>
    </row>
    <row r="32" spans="1:17" ht="16.5" customHeight="1" x14ac:dyDescent="0.3">
      <c r="I32" s="53" t="s">
        <v>65</v>
      </c>
      <c r="J32" s="54"/>
      <c r="K32" s="50" t="s">
        <v>37</v>
      </c>
      <c r="L32" s="17"/>
      <c r="M32" s="51" t="s">
        <v>40</v>
      </c>
      <c r="N32" s="51" t="s">
        <v>34</v>
      </c>
      <c r="O32" s="52" t="s">
        <v>39</v>
      </c>
    </row>
    <row r="33" spans="4:15" ht="16.5" customHeight="1" x14ac:dyDescent="0.3">
      <c r="I33" s="53" t="s">
        <v>66</v>
      </c>
      <c r="J33" s="54"/>
      <c r="K33" s="50" t="s">
        <v>41</v>
      </c>
      <c r="L33" s="17"/>
      <c r="M33" s="51" t="s">
        <v>33</v>
      </c>
      <c r="N33" s="51" t="s">
        <v>40</v>
      </c>
      <c r="O33" s="52" t="s">
        <v>38</v>
      </c>
    </row>
    <row r="34" spans="4:15" ht="16.5" customHeight="1" x14ac:dyDescent="0.3">
      <c r="I34" s="55" t="s">
        <v>67</v>
      </c>
      <c r="J34" s="56"/>
      <c r="K34" s="57" t="s">
        <v>41</v>
      </c>
      <c r="L34" s="18"/>
      <c r="M34" s="58" t="s">
        <v>37</v>
      </c>
      <c r="N34" s="58" t="s">
        <v>33</v>
      </c>
      <c r="O34" s="59" t="s">
        <v>33</v>
      </c>
    </row>
    <row r="35" spans="4:15" x14ac:dyDescent="0.3">
      <c r="I35" s="1"/>
    </row>
    <row r="36" spans="4:15" x14ac:dyDescent="0.3">
      <c r="D36" s="14"/>
      <c r="E36" s="60"/>
    </row>
    <row r="38" spans="4:15" x14ac:dyDescent="0.3">
      <c r="E38" s="15"/>
    </row>
  </sheetData>
  <sheetProtection algorithmName="SHA-512" hashValue="ju0dulVJKMzwl5rX42G9eFg3i4+H/5R9XF74Bq/ycFHAP4wSnd+hcoOHJiq2x0ZBeY26mFowDTiiLQs1WH07vQ==" saltValue="A8sHqTwGFAu918XZhe/Iyw==" spinCount="100000" sheet="1" objects="1" scenarios="1" selectLockedCells="1"/>
  <mergeCells count="55">
    <mergeCell ref="E1:F1"/>
    <mergeCell ref="M20:O20"/>
    <mergeCell ref="F5:F6"/>
    <mergeCell ref="F7:F8"/>
    <mergeCell ref="F12:F13"/>
    <mergeCell ref="F9:F11"/>
    <mergeCell ref="I12:I13"/>
    <mergeCell ref="J9:J11"/>
    <mergeCell ref="J12:J13"/>
    <mergeCell ref="M9:M11"/>
    <mergeCell ref="N9:N11"/>
    <mergeCell ref="M12:M13"/>
    <mergeCell ref="F2:F4"/>
    <mergeCell ref="G2:G4"/>
    <mergeCell ref="I2:I4"/>
    <mergeCell ref="J2:J4"/>
    <mergeCell ref="B9:B11"/>
    <mergeCell ref="C9:C11"/>
    <mergeCell ref="B12:B13"/>
    <mergeCell ref="C12:C13"/>
    <mergeCell ref="G12:G13"/>
    <mergeCell ref="G9:G11"/>
    <mergeCell ref="B7:B8"/>
    <mergeCell ref="C7:C8"/>
    <mergeCell ref="G7:G8"/>
    <mergeCell ref="I7:I8"/>
    <mergeCell ref="J7:J8"/>
    <mergeCell ref="B2:B4"/>
    <mergeCell ref="C2:C4"/>
    <mergeCell ref="A2:A4"/>
    <mergeCell ref="B5:B6"/>
    <mergeCell ref="C5:C6"/>
    <mergeCell ref="M2:M4"/>
    <mergeCell ref="N2:N4"/>
    <mergeCell ref="G5:G6"/>
    <mergeCell ref="I5:I6"/>
    <mergeCell ref="J5:J6"/>
    <mergeCell ref="M5:M6"/>
    <mergeCell ref="N5:N6"/>
    <mergeCell ref="M7:M8"/>
    <mergeCell ref="N7:N8"/>
    <mergeCell ref="I9:I11"/>
    <mergeCell ref="I30:J30"/>
    <mergeCell ref="I28:J28"/>
    <mergeCell ref="K28:O28"/>
    <mergeCell ref="I27:O27"/>
    <mergeCell ref="N12:N13"/>
    <mergeCell ref="I22:K22"/>
    <mergeCell ref="M22:N23"/>
    <mergeCell ref="O22:O23"/>
    <mergeCell ref="I31:J31"/>
    <mergeCell ref="I32:J32"/>
    <mergeCell ref="I33:J33"/>
    <mergeCell ref="I34:J34"/>
    <mergeCell ref="I29:J29"/>
  </mergeCells>
  <conditionalFormatting sqref="J23">
    <cfRule type="cellIs" dxfId="31" priority="38" operator="lessThanOrEqual">
      <formula>1</formula>
    </cfRule>
  </conditionalFormatting>
  <conditionalFormatting sqref="J24:J25">
    <cfRule type="cellIs" dxfId="30" priority="37" operator="lessThanOrEqual">
      <formula>1</formula>
    </cfRule>
  </conditionalFormatting>
  <conditionalFormatting sqref="E23">
    <cfRule type="expression" dxfId="29" priority="29">
      <formula>$E$23=0</formula>
    </cfRule>
  </conditionalFormatting>
  <conditionalFormatting sqref="I30">
    <cfRule type="expression" dxfId="28" priority="28">
      <formula>$J$25&lt;50%</formula>
    </cfRule>
  </conditionalFormatting>
  <conditionalFormatting sqref="I31">
    <cfRule type="expression" dxfId="27" priority="27">
      <formula>AND(50%&lt;=$J$25,$J$25&lt;60%)</formula>
    </cfRule>
  </conditionalFormatting>
  <conditionalFormatting sqref="I32">
    <cfRule type="expression" dxfId="26" priority="26">
      <formula>AND(60%&lt;=$J$25,$J$25&lt;70%)</formula>
    </cfRule>
  </conditionalFormatting>
  <conditionalFormatting sqref="I33">
    <cfRule type="expression" dxfId="25" priority="25">
      <formula>AND(70%&lt;=$J$25,$J$25&lt;80%)</formula>
    </cfRule>
  </conditionalFormatting>
  <conditionalFormatting sqref="I34">
    <cfRule type="expression" dxfId="24" priority="24">
      <formula>AND(80%&lt;=$J$25,$J$25&lt;90%)</formula>
    </cfRule>
  </conditionalFormatting>
  <conditionalFormatting sqref="O29">
    <cfRule type="expression" dxfId="23" priority="39">
      <formula>$O$22&gt;500</formula>
    </cfRule>
  </conditionalFormatting>
  <conditionalFormatting sqref="K29">
    <cfRule type="expression" dxfId="22" priority="40">
      <formula>AND($O$22&lt;=30,$O$22&gt;0)</formula>
    </cfRule>
  </conditionalFormatting>
  <conditionalFormatting sqref="M29">
    <cfRule type="expression" dxfId="21" priority="41">
      <formula>AND(30&lt;$O$22,$O$22&lt;=100)</formula>
    </cfRule>
  </conditionalFormatting>
  <conditionalFormatting sqref="N29">
    <cfRule type="expression" dxfId="20" priority="42">
      <formula>AND(100&lt;$O$22,$O$22&lt;=500)</formula>
    </cfRule>
  </conditionalFormatting>
  <conditionalFormatting sqref="K30">
    <cfRule type="expression" dxfId="19" priority="43">
      <formula>AND($O$22&lt;=30,$J$25&lt;50%)</formula>
    </cfRule>
  </conditionalFormatting>
  <conditionalFormatting sqref="K31">
    <cfRule type="expression" dxfId="18" priority="44">
      <formula>AND($O$22&lt;=30,AND(50%&lt;=$J$25,$J$25&lt;60%))</formula>
    </cfRule>
  </conditionalFormatting>
  <conditionalFormatting sqref="K32">
    <cfRule type="expression" dxfId="17" priority="45">
      <formula>AND($O$22&lt;=30,AND(60%&lt;=$J$25,$J$25&lt;70%))</formula>
    </cfRule>
  </conditionalFormatting>
  <conditionalFormatting sqref="K33">
    <cfRule type="expression" dxfId="16" priority="46">
      <formula>AND($O$22&lt;=30,AND(70%&lt;=$J$25,$J$25&lt;80%))</formula>
    </cfRule>
  </conditionalFormatting>
  <conditionalFormatting sqref="K34">
    <cfRule type="expression" dxfId="15" priority="47">
      <formula>AND($O$22&lt;=30,AND(80%&lt;=$J$25,$J$25&lt;90%))</formula>
    </cfRule>
  </conditionalFormatting>
  <conditionalFormatting sqref="M30">
    <cfRule type="expression" dxfId="14" priority="48">
      <formula>AND($J$25&lt;50%,30&lt;$O$22,AND($O$22&lt;=100))</formula>
    </cfRule>
  </conditionalFormatting>
  <conditionalFormatting sqref="M31">
    <cfRule type="expression" dxfId="13" priority="49">
      <formula>AND(30&lt;$O$22,$O$22&lt;=100,AND(50%&lt;=$J$25,$J$25&lt;60%))</formula>
    </cfRule>
  </conditionalFormatting>
  <conditionalFormatting sqref="M32">
    <cfRule type="expression" dxfId="12" priority="50">
      <formula>AND(30&lt;$O$22,$O$22&lt;=100,AND(60%&lt;=$J$25,$J$25&lt;70%))</formula>
    </cfRule>
  </conditionalFormatting>
  <conditionalFormatting sqref="M33">
    <cfRule type="expression" dxfId="11" priority="51">
      <formula>AND(30&lt;$O$22,$O$22&lt;=100,AND(70%&lt;=$J$25,$J$25&lt;80%))</formula>
    </cfRule>
  </conditionalFormatting>
  <conditionalFormatting sqref="M34">
    <cfRule type="expression" dxfId="10" priority="52">
      <formula>AND(30&lt;$O$22,$O$22&lt;=100,AND(80%&lt;=$J$25,$J$25&lt;90%))</formula>
    </cfRule>
  </conditionalFormatting>
  <conditionalFormatting sqref="N30">
    <cfRule type="expression" dxfId="9" priority="53">
      <formula>AND($J$25&lt;50%,100&lt;$O$22,AND($O$22&lt;=500))</formula>
    </cfRule>
  </conditionalFormatting>
  <conditionalFormatting sqref="N31">
    <cfRule type="expression" dxfId="8" priority="54">
      <formula>AND(100&lt;$O$22,$O$22&lt;=500,AND(50%&lt;=$J$25,$J$25&lt;60%))</formula>
    </cfRule>
  </conditionalFormatting>
  <conditionalFormatting sqref="N32">
    <cfRule type="expression" dxfId="7" priority="55">
      <formula>AND(100&lt;$O$22,$O$22&lt;=500,AND(60%&lt;=$J$25,$J$25&lt;70%))</formula>
    </cfRule>
  </conditionalFormatting>
  <conditionalFormatting sqref="N33">
    <cfRule type="expression" dxfId="6" priority="56">
      <formula>AND(100&lt;$O$22,$O$22&lt;=500,AND(70%&lt;=$J$25,$J$25&lt;80%))</formula>
    </cfRule>
  </conditionalFormatting>
  <conditionalFormatting sqref="N34">
    <cfRule type="expression" dxfId="5" priority="57">
      <formula>AND(100&lt;$O$22,$O$22&lt;=500,AND(80%&lt;=$J$25,$J$25&lt;90%))</formula>
    </cfRule>
  </conditionalFormatting>
  <conditionalFormatting sqref="O30">
    <cfRule type="expression" dxfId="4" priority="58">
      <formula>AND($J$25&lt;50%,$O$22&gt;500)</formula>
    </cfRule>
  </conditionalFormatting>
  <conditionalFormatting sqref="O31">
    <cfRule type="expression" dxfId="3" priority="59">
      <formula>AND($O$22&gt;500,AND(50%&lt;=$J$25,$J$25&lt;60%))</formula>
    </cfRule>
  </conditionalFormatting>
  <conditionalFormatting sqref="O32">
    <cfRule type="expression" dxfId="2" priority="60">
      <formula>AND($O$22&gt;500,AND(60%&lt;=$J$25,$J$25&lt;70%))</formula>
    </cfRule>
  </conditionalFormatting>
  <conditionalFormatting sqref="O33">
    <cfRule type="expression" dxfId="1" priority="61">
      <formula>AND($O$22&gt;500,AND(70%&lt;=$J$25,$J$25&lt;80%))</formula>
    </cfRule>
  </conditionalFormatting>
  <conditionalFormatting sqref="O34">
    <cfRule type="expression" dxfId="0" priority="62">
      <formula>AND($O$22&gt;500,AND(80%&lt;=$J$25,$J$25&lt;90%))</formula>
    </cfRule>
  </conditionalFormatting>
  <pageMargins left="0.7" right="0.7" top="0.78740157499999996" bottom="0.78740157499999996" header="0.3" footer="0.3"/>
  <pageSetup paperSize="9" scale="39" orientation="landscape" r:id="rId1"/>
  <ignoredErrors>
    <ignoredError sqref="F2:F13"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D31" sqref="D31"/>
    </sheetView>
  </sheetViews>
  <sheetFormatPr baseColWidth="10" defaultRowHeight="15.75" x14ac:dyDescent="0.3"/>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273A0229A32194596F14FE4A8E521C1" ma:contentTypeVersion="14" ma:contentTypeDescription="Ein neues Dokument erstellen." ma:contentTypeScope="" ma:versionID="3df211e2288c6ada62b89bae75adc125">
  <xsd:schema xmlns:xsd="http://www.w3.org/2001/XMLSchema" xmlns:xs="http://www.w3.org/2001/XMLSchema" xmlns:p="http://schemas.microsoft.com/office/2006/metadata/properties" xmlns:ns2="d88c6483-5f9c-4344-b8e7-3174a1c71f9f" xmlns:ns3="45ada7d2-ee0a-4d64-9a17-df859f4fad1e" targetNamespace="http://schemas.microsoft.com/office/2006/metadata/properties" ma:root="true" ma:fieldsID="01cb52fa0ebaefaf1f9e8a6cc8e9da15" ns2:_="" ns3:_="">
    <xsd:import namespace="d88c6483-5f9c-4344-b8e7-3174a1c71f9f"/>
    <xsd:import namespace="45ada7d2-ee0a-4d64-9a17-df859f4fad1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8c6483-5f9c-4344-b8e7-3174a1c71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Bildmarkierungen" ma:readOnly="false" ma:fieldId="{5cf76f15-5ced-4ddc-b409-7134ff3c332f}" ma:taxonomyMulti="true" ma:sspId="2378f20f-046d-412e-8906-dd2d527f3501"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ada7d2-ee0a-4d64-9a17-df859f4fad1e"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f978ce20-8394-4e95-b011-e27fa2596f80}" ma:internalName="TaxCatchAll" ma:showField="CatchAllData" ma:web="45ada7d2-ee0a-4d64-9a17-df859f4fad1e">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88c6483-5f9c-4344-b8e7-3174a1c71f9f">
      <Terms xmlns="http://schemas.microsoft.com/office/infopath/2007/PartnerControls"/>
    </lcf76f155ced4ddcb4097134ff3c332f>
    <TaxCatchAll xmlns="45ada7d2-ee0a-4d64-9a17-df859f4fad1e" xsi:nil="true"/>
  </documentManagement>
</p:properties>
</file>

<file path=customXml/itemProps1.xml><?xml version="1.0" encoding="utf-8"?>
<ds:datastoreItem xmlns:ds="http://schemas.openxmlformats.org/officeDocument/2006/customXml" ds:itemID="{5143A6B8-0CB1-42B7-8282-6B9047206D31}"/>
</file>

<file path=customXml/itemProps2.xml><?xml version="1.0" encoding="utf-8"?>
<ds:datastoreItem xmlns:ds="http://schemas.openxmlformats.org/officeDocument/2006/customXml" ds:itemID="{CC50FD35-7E5C-413E-B1F2-35F8AB8E9C68}"/>
</file>

<file path=customXml/itemProps3.xml><?xml version="1.0" encoding="utf-8"?>
<ds:datastoreItem xmlns:ds="http://schemas.openxmlformats.org/officeDocument/2006/customXml" ds:itemID="{9E2853AC-8C3B-4BB5-A1AC-6EF3D04AC4C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Anleitung</vt:lpstr>
      <vt:lpstr>UZ 70 Berechnung</vt:lpstr>
      <vt:lpstr>Notizen</vt:lpstr>
    </vt:vector>
  </TitlesOfParts>
  <Company>c7-consult e.U.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Beilage 11 - UZ 70 Berechnung Energie &amp; Wasser &amp; Chlor</dc:title>
  <dc:creator>Roland Fehringer</dc:creator>
  <cp:lastModifiedBy>Roland Fehringer, c7-consult</cp:lastModifiedBy>
  <cp:lastPrinted>2015-10-23T12:52:19Z</cp:lastPrinted>
  <dcterms:created xsi:type="dcterms:W3CDTF">2014-05-22T13:19:32Z</dcterms:created>
  <dcterms:modified xsi:type="dcterms:W3CDTF">2020-05-27T10:03:49Z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0x010100A273A0229A32194596F14FE4A8E521C1</vt:lpwstr>
  </property>
  <property fmtid="{D5CDD505-2E9C-101B-9397-08002B2CF9AE}" pid="3" name="Order">
    <vt:r8>3538700</vt:r8>
  </property>
</Properties>
</file>